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I:\ZAMÓWIENIA PUBL\UMOWY 2021\CHEMIA BASENOWA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6" i="1" s="1"/>
  <c r="J6" i="1" s="1"/>
  <c r="F7" i="1"/>
  <c r="H7" i="1" s="1"/>
  <c r="J7" i="1" s="1"/>
  <c r="F8" i="1"/>
  <c r="H8" i="1" s="1"/>
  <c r="J8" i="1" s="1"/>
  <c r="F9" i="1"/>
  <c r="H9" i="1" s="1"/>
  <c r="J9" i="1" s="1"/>
  <c r="F10" i="1"/>
  <c r="H10" i="1" s="1"/>
  <c r="J10" i="1" s="1"/>
  <c r="F11" i="1"/>
  <c r="H11" i="1" s="1"/>
  <c r="J11" i="1" s="1"/>
  <c r="F12" i="1"/>
  <c r="H12" i="1" s="1"/>
  <c r="J12" i="1" s="1"/>
  <c r="F13" i="1"/>
  <c r="H13" i="1" s="1"/>
  <c r="J13" i="1" s="1"/>
  <c r="F14" i="1"/>
  <c r="H14" i="1" s="1"/>
  <c r="J14" i="1" s="1"/>
  <c r="F15" i="1"/>
  <c r="H15" i="1" s="1"/>
  <c r="J15" i="1" s="1"/>
  <c r="F16" i="1"/>
  <c r="H16" i="1" s="1"/>
  <c r="J16" i="1" s="1"/>
  <c r="F17" i="1"/>
  <c r="H17" i="1" s="1"/>
  <c r="J17" i="1" s="1"/>
  <c r="F18" i="1"/>
  <c r="H18" i="1" s="1"/>
  <c r="J18" i="1" s="1"/>
  <c r="F19" i="1"/>
  <c r="H19" i="1" s="1"/>
  <c r="F20" i="1"/>
  <c r="H20" i="1" s="1"/>
  <c r="J20" i="1" s="1"/>
  <c r="F21" i="1"/>
  <c r="H21" i="1" s="1"/>
  <c r="J21" i="1" s="1"/>
  <c r="F22" i="1"/>
  <c r="H22" i="1" s="1"/>
  <c r="J22" i="1" s="1"/>
  <c r="J19" i="1" l="1"/>
  <c r="F5" i="1"/>
  <c r="H5" i="1" s="1"/>
  <c r="J5" i="1" s="1"/>
  <c r="H23" i="1" l="1"/>
  <c r="J23" i="1"/>
</calcChain>
</file>

<file path=xl/sharedStrings.xml><?xml version="1.0" encoding="utf-8"?>
<sst xmlns="http://schemas.openxmlformats.org/spreadsheetml/2006/main" count="72" uniqueCount="52">
  <si>
    <t>OSiR PRAGA-POŁUDNIE</t>
  </si>
  <si>
    <t>L.P.</t>
  </si>
  <si>
    <t>Nazwa towaru</t>
  </si>
  <si>
    <t>j.m.</t>
  </si>
  <si>
    <t>WODNIK</t>
  </si>
  <si>
    <t>SZUWAREK</t>
  </si>
  <si>
    <t>Cena jedn. netto</t>
  </si>
  <si>
    <t>Wartość netto</t>
  </si>
  <si>
    <t>VAT</t>
  </si>
  <si>
    <t>Wartość brutto</t>
  </si>
  <si>
    <t>1.</t>
  </si>
  <si>
    <t xml:space="preserve">podchloryn sodu </t>
  </si>
  <si>
    <t>kg</t>
  </si>
  <si>
    <t>2.</t>
  </si>
  <si>
    <t>korektor pH minus (50% kwasu siarkowego) 25 kg</t>
  </si>
  <si>
    <t>3.</t>
  </si>
  <si>
    <t>4.</t>
  </si>
  <si>
    <t>Algen Super opakowanie 30 kg.</t>
  </si>
  <si>
    <t>5.</t>
  </si>
  <si>
    <t>Tabletki Palintest DPD 1 Lavibond</t>
  </si>
  <si>
    <t>szt.</t>
  </si>
  <si>
    <t>6.</t>
  </si>
  <si>
    <t>Tabletki Palintest DPD 3 Lavibond</t>
  </si>
  <si>
    <t>7.</t>
  </si>
  <si>
    <t>Tabletki Palintest Phenol Red Lavibond</t>
  </si>
  <si>
    <t>8.</t>
  </si>
  <si>
    <t>Phenol Red wskaźnik pH 6,5-8,5 op. 50 ml. (Pocket Colorimeter II)</t>
  </si>
  <si>
    <t>9.</t>
  </si>
  <si>
    <t>Roztwór buforowy, pH 7.00 (NIST), bezbarwny, 25 ml (Pocket Colorimeter II)</t>
  </si>
  <si>
    <t>10.</t>
  </si>
  <si>
    <t>Odczynik DPD do ozn. Chloru całkowitego, 0-2,00 mg/l (metoda 8167, obj. 25 ml), 100 szt. (Pocket Colorimeter II)</t>
  </si>
  <si>
    <t>op.</t>
  </si>
  <si>
    <t>11.</t>
  </si>
  <si>
    <t>Odczynik DPD do ozn. Chloru wolnego 0-2,00 mg/l (medoda 8021, obj.25 ml), 100 szt. (Pocket Colorimeter II)</t>
  </si>
  <si>
    <t>12.</t>
  </si>
  <si>
    <t>Kwasek cytrynowy (opak. 25 kg)</t>
  </si>
  <si>
    <t>13.</t>
  </si>
  <si>
    <t>Tabletki DPD1 do fotometru Palintest Pooltest 9 Bluetooth</t>
  </si>
  <si>
    <t>14.</t>
  </si>
  <si>
    <t>Tabletki DPD3 do fotometru Palintest Pooltest 9 Bluetooth</t>
  </si>
  <si>
    <t>15.</t>
  </si>
  <si>
    <t>Tabletki Phenol Red  do fotometru Palintest Pooltest 9 Bluetooth</t>
  </si>
  <si>
    <t>RAZEM:</t>
  </si>
  <si>
    <t>NETTO:</t>
  </si>
  <si>
    <t>BRUTTO:</t>
  </si>
  <si>
    <t>Razem zapotrzebowanie na 2020 r.</t>
  </si>
  <si>
    <t>Supra Activa (dwutlenek chloru) - op. 10 kg</t>
  </si>
  <si>
    <t>Superkalgu 5% standard (op. 30kg)</t>
  </si>
  <si>
    <t>PW ACIGEN - reagent chemiczny (9% roztwór kwasu chlorowodorowego) do
wytwarzania dwutlenku chloru w specjalistycznych generatorach (op 90 kg)</t>
  </si>
  <si>
    <t>PW CHLORIGEN - reagent chemiczny (7.5% roztwór chlorynu sodu) do
wytwarzania dwutlenku chloru w specjalistycznych generatorach (op 90 kg)</t>
  </si>
  <si>
    <t>Planowane zestawienie zapotrzebowania na chemię basenową w 2021</t>
  </si>
  <si>
    <t>Załącznik nr 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</si>
</sst>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8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44" fontId="0" fillId="0" borderId="1" xfId="1" applyFont="1" applyBorder="1" applyAlignment="1" applyProtection="1">
      <alignment horizontal="center" wrapText="1"/>
      <protection hidden="1"/>
    </xf>
    <xf numFmtId="44" fontId="0" fillId="0" borderId="1" xfId="1" applyFont="1" applyBorder="1" applyAlignment="1" applyProtection="1">
      <alignment horizontal="center"/>
      <protection hidden="1"/>
    </xf>
    <xf numFmtId="44" fontId="0" fillId="0" borderId="1" xfId="1" applyFont="1" applyBorder="1" applyAlignment="1" applyProtection="1">
      <alignment wrapText="1"/>
      <protection locked="0"/>
    </xf>
    <xf numFmtId="44" fontId="0" fillId="0" borderId="1" xfId="1" applyFont="1" applyFill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vertical="top" wrapText="1"/>
      <protection hidden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8" fontId="0" fillId="0" borderId="1" xfId="0" applyNumberFormat="1" applyFont="1" applyBorder="1"/>
    <xf numFmtId="0" fontId="0" fillId="0" borderId="1" xfId="0" applyFont="1" applyBorder="1"/>
    <xf numFmtId="0" fontId="0" fillId="0" borderId="2" xfId="0" applyFont="1" applyBorder="1" applyAlignment="1" applyProtection="1">
      <alignment horizontal="right" wrapText="1"/>
      <protection hidden="1"/>
    </xf>
    <xf numFmtId="44" fontId="4" fillId="0" borderId="1" xfId="1" applyFont="1" applyFill="1" applyBorder="1" applyAlignment="1" applyProtection="1">
      <alignment horizontal="center" wrapText="1"/>
      <protection hidden="1"/>
    </xf>
    <xf numFmtId="0" fontId="0" fillId="3" borderId="1" xfId="0" applyFont="1" applyFill="1" applyBorder="1" applyAlignment="1" applyProtection="1">
      <alignment horizontal="center" vertical="center" wrapText="1"/>
      <protection hidden="1"/>
    </xf>
    <xf numFmtId="44" fontId="4" fillId="3" borderId="1" xfId="1" applyFont="1" applyFill="1" applyBorder="1" applyAlignment="1" applyProtection="1">
      <alignment horizontal="center" wrapText="1"/>
      <protection hidden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 applyProtection="1">
      <alignment horizontal="right" wrapText="1"/>
      <protection hidden="1"/>
    </xf>
    <xf numFmtId="0" fontId="0" fillId="0" borderId="3" xfId="0" applyFont="1" applyBorder="1" applyAlignment="1" applyProtection="1">
      <alignment horizontal="center" vertical="center" wrapText="1"/>
      <protection hidden="1"/>
    </xf>
    <xf numFmtId="44" fontId="4" fillId="0" borderId="3" xfId="1" applyFont="1" applyFill="1" applyBorder="1" applyAlignment="1" applyProtection="1">
      <alignment horizont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44" fontId="4" fillId="0" borderId="1" xfId="1" applyFont="1" applyBorder="1" applyAlignment="1" applyProtection="1">
      <alignment horizontal="center" wrapText="1"/>
      <protection hidden="1"/>
    </xf>
    <xf numFmtId="0" fontId="0" fillId="0" borderId="0" xfId="0" applyFont="1"/>
    <xf numFmtId="8" fontId="1" fillId="0" borderId="1" xfId="0" applyNumberFormat="1" applyFont="1" applyBorder="1"/>
    <xf numFmtId="0" fontId="0" fillId="0" borderId="0" xfId="0" applyFont="1" applyBorder="1"/>
    <xf numFmtId="0" fontId="1" fillId="0" borderId="0" xfId="0" applyFont="1" applyBorder="1"/>
    <xf numFmtId="8" fontId="1" fillId="0" borderId="0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N27"/>
  <sheetViews>
    <sheetView tabSelected="1" workbookViewId="0">
      <selection activeCell="C8" sqref="C8"/>
    </sheetView>
  </sheetViews>
  <sheetFormatPr defaultRowHeight="15" x14ac:dyDescent="0.25"/>
  <cols>
    <col min="1" max="1" width="4.140625" bestFit="1" customWidth="1"/>
    <col min="2" max="2" width="29.7109375" customWidth="1"/>
    <col min="3" max="3" width="4.42578125" bestFit="1" customWidth="1"/>
    <col min="4" max="4" width="11" customWidth="1"/>
    <col min="5" max="5" width="11.5703125" customWidth="1"/>
    <col min="6" max="6" width="13.28515625" customWidth="1"/>
    <col min="7" max="7" width="12.140625" customWidth="1"/>
    <col min="8" max="8" width="11.5703125" customWidth="1"/>
    <col min="9" max="9" width="4.5703125" bestFit="1" customWidth="1"/>
    <col min="10" max="10" width="14.5703125" customWidth="1"/>
    <col min="12" max="12" width="9.85546875" bestFit="1" customWidth="1"/>
    <col min="14" max="14" width="10.85546875" bestFit="1" customWidth="1"/>
  </cols>
  <sheetData>
    <row r="1" spans="1:10" x14ac:dyDescent="0.25">
      <c r="A1" s="40" t="s">
        <v>51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x14ac:dyDescent="0.25">
      <c r="A2" s="38" t="s">
        <v>50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s="4" customFormat="1" ht="44.25" customHeight="1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45</v>
      </c>
      <c r="G4" s="3" t="s">
        <v>6</v>
      </c>
      <c r="H4" s="3" t="s">
        <v>7</v>
      </c>
      <c r="I4" s="3" t="s">
        <v>8</v>
      </c>
      <c r="J4" s="3" t="s">
        <v>9</v>
      </c>
    </row>
    <row r="5" spans="1:10" x14ac:dyDescent="0.25">
      <c r="A5" s="9" t="s">
        <v>10</v>
      </c>
      <c r="B5" s="10" t="s">
        <v>11</v>
      </c>
      <c r="C5" s="11" t="s">
        <v>12</v>
      </c>
      <c r="D5" s="12">
        <v>9750</v>
      </c>
      <c r="E5" s="13">
        <v>6000</v>
      </c>
      <c r="F5" s="37">
        <f>SUM(D5:E5)</f>
        <v>15750</v>
      </c>
      <c r="G5" s="5"/>
      <c r="H5" s="14">
        <f>SUM(F5*G5)</f>
        <v>0</v>
      </c>
      <c r="I5" s="15">
        <v>23</v>
      </c>
      <c r="J5" s="14">
        <f>SUM(H5*23%+H5)</f>
        <v>0</v>
      </c>
    </row>
    <row r="6" spans="1:10" ht="30" x14ac:dyDescent="0.25">
      <c r="A6" s="9" t="s">
        <v>13</v>
      </c>
      <c r="B6" s="10" t="s">
        <v>14</v>
      </c>
      <c r="C6" s="11" t="s">
        <v>12</v>
      </c>
      <c r="D6" s="12">
        <v>1950</v>
      </c>
      <c r="E6" s="13">
        <v>2050</v>
      </c>
      <c r="F6" s="37">
        <f t="shared" ref="F6:F22" si="0">SUM(D6:E6)</f>
        <v>4000</v>
      </c>
      <c r="G6" s="5"/>
      <c r="H6" s="14">
        <f t="shared" ref="H6:H22" si="1">SUM(F6*G6)</f>
        <v>0</v>
      </c>
      <c r="I6" s="15">
        <v>23</v>
      </c>
      <c r="J6" s="14">
        <f t="shared" ref="J6:J22" si="2">SUM(H6*23%+H6)</f>
        <v>0</v>
      </c>
    </row>
    <row r="7" spans="1:10" ht="30" x14ac:dyDescent="0.25">
      <c r="A7" s="9" t="s">
        <v>15</v>
      </c>
      <c r="B7" s="10" t="s">
        <v>47</v>
      </c>
      <c r="C7" s="11" t="s">
        <v>31</v>
      </c>
      <c r="D7" s="12">
        <v>75</v>
      </c>
      <c r="E7" s="16">
        <v>0</v>
      </c>
      <c r="F7" s="37">
        <f t="shared" si="0"/>
        <v>75</v>
      </c>
      <c r="G7" s="17"/>
      <c r="H7" s="14">
        <f t="shared" si="1"/>
        <v>0</v>
      </c>
      <c r="I7" s="15">
        <v>23</v>
      </c>
      <c r="J7" s="14">
        <f t="shared" si="2"/>
        <v>0</v>
      </c>
    </row>
    <row r="8" spans="1:10" x14ac:dyDescent="0.25">
      <c r="A8" s="9" t="s">
        <v>16</v>
      </c>
      <c r="B8" s="10" t="s">
        <v>17</v>
      </c>
      <c r="C8" s="18" t="s">
        <v>31</v>
      </c>
      <c r="D8" s="12">
        <v>8</v>
      </c>
      <c r="E8" s="16">
        <v>0</v>
      </c>
      <c r="F8" s="37">
        <f t="shared" si="0"/>
        <v>8</v>
      </c>
      <c r="G8" s="19"/>
      <c r="H8" s="14">
        <f t="shared" si="1"/>
        <v>0</v>
      </c>
      <c r="I8" s="15">
        <v>23</v>
      </c>
      <c r="J8" s="14">
        <f t="shared" si="2"/>
        <v>0</v>
      </c>
    </row>
    <row r="9" spans="1:10" ht="30" x14ac:dyDescent="0.25">
      <c r="A9" s="9" t="s">
        <v>18</v>
      </c>
      <c r="B9" s="20" t="s">
        <v>19</v>
      </c>
      <c r="C9" s="21" t="s">
        <v>20</v>
      </c>
      <c r="D9" s="22">
        <v>1125</v>
      </c>
      <c r="E9" s="23">
        <v>0</v>
      </c>
      <c r="F9" s="37">
        <f t="shared" si="0"/>
        <v>1125</v>
      </c>
      <c r="G9" s="5"/>
      <c r="H9" s="14">
        <f t="shared" si="1"/>
        <v>0</v>
      </c>
      <c r="I9" s="15">
        <v>23</v>
      </c>
      <c r="J9" s="14">
        <f t="shared" si="2"/>
        <v>0</v>
      </c>
    </row>
    <row r="10" spans="1:10" ht="30" x14ac:dyDescent="0.25">
      <c r="A10" s="9" t="s">
        <v>21</v>
      </c>
      <c r="B10" s="20" t="s">
        <v>22</v>
      </c>
      <c r="C10" s="21" t="s">
        <v>20</v>
      </c>
      <c r="D10" s="22">
        <v>1125</v>
      </c>
      <c r="E10" s="23">
        <v>0</v>
      </c>
      <c r="F10" s="37">
        <f t="shared" si="0"/>
        <v>1125</v>
      </c>
      <c r="G10" s="5"/>
      <c r="H10" s="14">
        <f t="shared" si="1"/>
        <v>0</v>
      </c>
      <c r="I10" s="15">
        <v>23</v>
      </c>
      <c r="J10" s="14">
        <f t="shared" si="2"/>
        <v>0</v>
      </c>
    </row>
    <row r="11" spans="1:10" ht="30" x14ac:dyDescent="0.25">
      <c r="A11" s="9" t="s">
        <v>23</v>
      </c>
      <c r="B11" s="20" t="s">
        <v>24</v>
      </c>
      <c r="C11" s="21" t="s">
        <v>20</v>
      </c>
      <c r="D11" s="22">
        <v>1125</v>
      </c>
      <c r="E11" s="23">
        <v>0</v>
      </c>
      <c r="F11" s="37">
        <f t="shared" si="0"/>
        <v>1125</v>
      </c>
      <c r="G11" s="5"/>
      <c r="H11" s="14">
        <f t="shared" si="1"/>
        <v>0</v>
      </c>
      <c r="I11" s="15">
        <v>23</v>
      </c>
      <c r="J11" s="14">
        <f t="shared" si="2"/>
        <v>0</v>
      </c>
    </row>
    <row r="12" spans="1:10" ht="45" customHeight="1" x14ac:dyDescent="0.25">
      <c r="A12" s="9" t="s">
        <v>25</v>
      </c>
      <c r="B12" s="10" t="s">
        <v>26</v>
      </c>
      <c r="C12" s="11" t="s">
        <v>20</v>
      </c>
      <c r="D12" s="12">
        <v>2</v>
      </c>
      <c r="E12" s="16">
        <v>0</v>
      </c>
      <c r="F12" s="37">
        <f t="shared" si="0"/>
        <v>2</v>
      </c>
      <c r="G12" s="17"/>
      <c r="H12" s="14">
        <f t="shared" si="1"/>
        <v>0</v>
      </c>
      <c r="I12" s="15">
        <v>23</v>
      </c>
      <c r="J12" s="14">
        <f t="shared" si="2"/>
        <v>0</v>
      </c>
    </row>
    <row r="13" spans="1:10" ht="45" x14ac:dyDescent="0.25">
      <c r="A13" s="9" t="s">
        <v>27</v>
      </c>
      <c r="B13" s="10" t="s">
        <v>28</v>
      </c>
      <c r="C13" s="11" t="s">
        <v>20</v>
      </c>
      <c r="D13" s="12">
        <v>2</v>
      </c>
      <c r="E13" s="16">
        <v>0</v>
      </c>
      <c r="F13" s="37">
        <f t="shared" si="0"/>
        <v>2</v>
      </c>
      <c r="G13" s="17"/>
      <c r="H13" s="14">
        <f t="shared" si="1"/>
        <v>0</v>
      </c>
      <c r="I13" s="15">
        <v>23</v>
      </c>
      <c r="J13" s="14">
        <f t="shared" si="2"/>
        <v>0</v>
      </c>
    </row>
    <row r="14" spans="1:10" ht="60" x14ac:dyDescent="0.25">
      <c r="A14" s="9" t="s">
        <v>29</v>
      </c>
      <c r="B14" s="10" t="s">
        <v>30</v>
      </c>
      <c r="C14" s="11" t="s">
        <v>31</v>
      </c>
      <c r="D14" s="12">
        <v>9</v>
      </c>
      <c r="E14" s="16">
        <v>0</v>
      </c>
      <c r="F14" s="37">
        <f t="shared" si="0"/>
        <v>9</v>
      </c>
      <c r="G14" s="17"/>
      <c r="H14" s="14">
        <f t="shared" si="1"/>
        <v>0</v>
      </c>
      <c r="I14" s="15">
        <v>23</v>
      </c>
      <c r="J14" s="14">
        <f t="shared" si="2"/>
        <v>0</v>
      </c>
    </row>
    <row r="15" spans="1:10" ht="60" x14ac:dyDescent="0.25">
      <c r="A15" s="9" t="s">
        <v>32</v>
      </c>
      <c r="B15" s="10" t="s">
        <v>33</v>
      </c>
      <c r="C15" s="24" t="s">
        <v>31</v>
      </c>
      <c r="D15" s="12">
        <v>9</v>
      </c>
      <c r="E15" s="16">
        <v>0</v>
      </c>
      <c r="F15" s="37">
        <f t="shared" si="0"/>
        <v>9</v>
      </c>
      <c r="G15" s="25"/>
      <c r="H15" s="14">
        <f t="shared" si="1"/>
        <v>0</v>
      </c>
      <c r="I15" s="15">
        <v>23</v>
      </c>
      <c r="J15" s="14">
        <f t="shared" si="2"/>
        <v>0</v>
      </c>
    </row>
    <row r="16" spans="1:10" x14ac:dyDescent="0.25">
      <c r="A16" s="9" t="s">
        <v>34</v>
      </c>
      <c r="B16" s="10" t="s">
        <v>35</v>
      </c>
      <c r="C16" s="26" t="s">
        <v>31</v>
      </c>
      <c r="D16" s="12">
        <v>0</v>
      </c>
      <c r="E16" s="13">
        <v>3</v>
      </c>
      <c r="F16" s="37">
        <f t="shared" si="0"/>
        <v>3</v>
      </c>
      <c r="G16" s="17"/>
      <c r="H16" s="14">
        <f t="shared" si="1"/>
        <v>0</v>
      </c>
      <c r="I16" s="15">
        <v>23</v>
      </c>
      <c r="J16" s="14">
        <f t="shared" si="2"/>
        <v>0</v>
      </c>
    </row>
    <row r="17" spans="1:14" ht="30" hidden="1" x14ac:dyDescent="0.25">
      <c r="A17" s="9" t="s">
        <v>36</v>
      </c>
      <c r="B17" s="27" t="s">
        <v>37</v>
      </c>
      <c r="C17" s="28" t="s">
        <v>20</v>
      </c>
      <c r="D17" s="29">
        <v>0</v>
      </c>
      <c r="E17" s="30">
        <v>750</v>
      </c>
      <c r="F17" s="37">
        <f t="shared" si="0"/>
        <v>750</v>
      </c>
      <c r="G17" s="17"/>
      <c r="H17" s="14">
        <f t="shared" si="1"/>
        <v>0</v>
      </c>
      <c r="I17" s="15">
        <v>23</v>
      </c>
      <c r="J17" s="14">
        <f t="shared" si="2"/>
        <v>0</v>
      </c>
    </row>
    <row r="18" spans="1:14" ht="30" hidden="1" x14ac:dyDescent="0.25">
      <c r="A18" s="9" t="s">
        <v>38</v>
      </c>
      <c r="B18" s="27" t="s">
        <v>39</v>
      </c>
      <c r="C18" s="28" t="s">
        <v>31</v>
      </c>
      <c r="D18" s="29">
        <v>0</v>
      </c>
      <c r="E18" s="30">
        <v>750</v>
      </c>
      <c r="F18" s="37">
        <f t="shared" si="0"/>
        <v>750</v>
      </c>
      <c r="G18" s="31"/>
      <c r="H18" s="14">
        <f t="shared" si="1"/>
        <v>0</v>
      </c>
      <c r="I18" s="15">
        <v>23</v>
      </c>
      <c r="J18" s="14">
        <f t="shared" si="2"/>
        <v>0</v>
      </c>
    </row>
    <row r="19" spans="1:14" ht="45" hidden="1" x14ac:dyDescent="0.25">
      <c r="A19" s="9" t="s">
        <v>40</v>
      </c>
      <c r="B19" s="27" t="s">
        <v>41</v>
      </c>
      <c r="C19" s="28" t="s">
        <v>31</v>
      </c>
      <c r="D19" s="29">
        <v>0</v>
      </c>
      <c r="E19" s="30">
        <v>750</v>
      </c>
      <c r="F19" s="37">
        <f t="shared" si="0"/>
        <v>750</v>
      </c>
      <c r="G19" s="6"/>
      <c r="H19" s="14">
        <f t="shared" si="1"/>
        <v>0</v>
      </c>
      <c r="I19" s="15">
        <v>23</v>
      </c>
      <c r="J19" s="14">
        <f t="shared" si="2"/>
        <v>0</v>
      </c>
    </row>
    <row r="20" spans="1:14" ht="30" x14ac:dyDescent="0.25">
      <c r="A20" s="9" t="s">
        <v>36</v>
      </c>
      <c r="B20" s="20" t="s">
        <v>46</v>
      </c>
      <c r="C20" s="26" t="s">
        <v>31</v>
      </c>
      <c r="D20" s="22">
        <v>30</v>
      </c>
      <c r="E20" s="22">
        <v>0</v>
      </c>
      <c r="F20" s="37">
        <f t="shared" si="0"/>
        <v>30</v>
      </c>
      <c r="G20" s="7"/>
      <c r="H20" s="14">
        <f t="shared" si="1"/>
        <v>0</v>
      </c>
      <c r="I20" s="15">
        <v>23</v>
      </c>
      <c r="J20" s="14">
        <f t="shared" si="2"/>
        <v>0</v>
      </c>
    </row>
    <row r="21" spans="1:14" ht="90" x14ac:dyDescent="0.25">
      <c r="A21" s="9" t="s">
        <v>38</v>
      </c>
      <c r="B21" s="10" t="s">
        <v>48</v>
      </c>
      <c r="C21" s="26" t="s">
        <v>31</v>
      </c>
      <c r="D21" s="12">
        <v>3</v>
      </c>
      <c r="E21" s="22">
        <v>0</v>
      </c>
      <c r="F21" s="37">
        <f t="shared" si="0"/>
        <v>3</v>
      </c>
      <c r="G21" s="8"/>
      <c r="H21" s="14">
        <f t="shared" si="1"/>
        <v>0</v>
      </c>
      <c r="I21" s="15">
        <v>23</v>
      </c>
      <c r="J21" s="14">
        <f t="shared" si="2"/>
        <v>0</v>
      </c>
    </row>
    <row r="22" spans="1:14" ht="90" x14ac:dyDescent="0.25">
      <c r="A22" s="9" t="s">
        <v>40</v>
      </c>
      <c r="B22" s="10" t="s">
        <v>49</v>
      </c>
      <c r="C22" s="26" t="s">
        <v>31</v>
      </c>
      <c r="D22" s="12">
        <v>3</v>
      </c>
      <c r="E22" s="22">
        <v>0</v>
      </c>
      <c r="F22" s="37">
        <f t="shared" si="0"/>
        <v>3</v>
      </c>
      <c r="G22" s="8"/>
      <c r="H22" s="14">
        <f t="shared" si="1"/>
        <v>0</v>
      </c>
      <c r="I22" s="15">
        <v>23</v>
      </c>
      <c r="J22" s="14">
        <f t="shared" si="2"/>
        <v>0</v>
      </c>
    </row>
    <row r="23" spans="1:14" x14ac:dyDescent="0.25">
      <c r="A23" s="15"/>
      <c r="B23" s="15"/>
      <c r="C23" s="15"/>
      <c r="D23" s="15"/>
      <c r="E23" s="15"/>
      <c r="F23" s="2" t="s">
        <v>42</v>
      </c>
      <c r="G23" s="2"/>
      <c r="H23" s="33">
        <f>SUM(H5:H22)</f>
        <v>0</v>
      </c>
      <c r="I23" s="2"/>
      <c r="J23" s="33">
        <f>SUM(J5:J22)</f>
        <v>0</v>
      </c>
      <c r="L23" s="1"/>
      <c r="N23" s="1"/>
    </row>
    <row r="24" spans="1:14" x14ac:dyDescent="0.25">
      <c r="A24" s="34"/>
      <c r="B24" s="15"/>
      <c r="C24" s="15"/>
      <c r="D24" s="15"/>
      <c r="E24" s="15"/>
      <c r="F24" s="35"/>
      <c r="G24" s="35"/>
      <c r="H24" s="36"/>
      <c r="I24" s="35"/>
      <c r="J24" s="36"/>
      <c r="L24" s="1"/>
      <c r="N24" s="1"/>
    </row>
    <row r="25" spans="1:14" x14ac:dyDescent="0.25">
      <c r="A25" s="32"/>
      <c r="B25" s="2"/>
      <c r="C25" s="2"/>
      <c r="D25" s="2" t="s">
        <v>43</v>
      </c>
      <c r="E25" s="2" t="s">
        <v>44</v>
      </c>
      <c r="F25" s="32"/>
      <c r="G25" s="32"/>
      <c r="H25" s="32"/>
      <c r="I25" s="32"/>
      <c r="J25" s="32"/>
    </row>
    <row r="26" spans="1:14" x14ac:dyDescent="0.25">
      <c r="A26" s="32"/>
      <c r="B26" s="2" t="s">
        <v>5</v>
      </c>
      <c r="C26" s="2"/>
      <c r="D26" s="33"/>
      <c r="E26" s="2"/>
      <c r="F26" s="32"/>
      <c r="G26" s="32"/>
      <c r="H26" s="32"/>
      <c r="I26" s="32"/>
      <c r="J26" s="32"/>
    </row>
    <row r="27" spans="1:14" x14ac:dyDescent="0.25">
      <c r="A27" s="32"/>
      <c r="B27" s="2" t="s">
        <v>4</v>
      </c>
      <c r="C27" s="2"/>
      <c r="D27" s="33"/>
      <c r="E27" s="2"/>
      <c r="F27" s="32"/>
      <c r="G27" s="32"/>
      <c r="H27" s="32"/>
      <c r="I27" s="32"/>
      <c r="J27" s="32"/>
    </row>
  </sheetData>
  <mergeCells count="3">
    <mergeCell ref="A2:J2"/>
    <mergeCell ref="A3:J3"/>
    <mergeCell ref="A1:J1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Katarzyna Kijak</cp:lastModifiedBy>
  <cp:lastPrinted>2021-01-22T11:04:45Z</cp:lastPrinted>
  <dcterms:created xsi:type="dcterms:W3CDTF">2019-11-12T12:17:14Z</dcterms:created>
  <dcterms:modified xsi:type="dcterms:W3CDTF">2021-01-27T12:40:17Z</dcterms:modified>
</cp:coreProperties>
</file>