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arcin/Library/Mobile Documents/com~apple~CloudDocs/Desktop/OSIR/Strona OSiR/BIP/Zapytania ofertowe/2022-01-11 Środki czystości 2022/"/>
    </mc:Choice>
  </mc:AlternateContent>
  <xr:revisionPtr revIDLastSave="0" documentId="8_{8319CCCC-36D7-484A-B84E-8F797A98C04D}" xr6:coauthVersionLast="47" xr6:coauthVersionMax="47" xr10:uidLastSave="{00000000-0000-0000-0000-000000000000}"/>
  <bookViews>
    <workbookView xWindow="0" yWindow="460" windowWidth="28800" windowHeight="17540" tabRatio="598"/>
  </bookViews>
  <sheets>
    <sheet name="Arkusz1" sheetId="1" r:id="rId1"/>
  </sheets>
  <definedNames>
    <definedName name="_xlnm.Print_Area" localSheetId="0">Arkusz1!$A$1:$M$81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s="1"/>
  <c r="M8" i="1" s="1"/>
  <c r="I42" i="1"/>
  <c r="K42" i="1" s="1"/>
  <c r="M42" i="1" s="1"/>
  <c r="I72" i="1"/>
  <c r="K72" i="1" s="1"/>
  <c r="M72" i="1" s="1"/>
  <c r="I73" i="1"/>
  <c r="K73" i="1" s="1"/>
  <c r="M73" i="1" s="1"/>
  <c r="I70" i="1"/>
  <c r="K70" i="1"/>
  <c r="M70" i="1" s="1"/>
  <c r="I33" i="1"/>
  <c r="K33" i="1" s="1"/>
  <c r="M33" i="1" s="1"/>
  <c r="I32" i="1"/>
  <c r="K32" i="1" s="1"/>
  <c r="M32" i="1" s="1"/>
  <c r="I37" i="1"/>
  <c r="K37" i="1" s="1"/>
  <c r="M37" i="1" s="1"/>
  <c r="I43" i="1"/>
  <c r="K43" i="1"/>
  <c r="M43" i="1" s="1"/>
  <c r="I19" i="1"/>
  <c r="K19" i="1"/>
  <c r="M19" i="1"/>
  <c r="I62" i="1"/>
  <c r="K62" i="1"/>
  <c r="M62" i="1" s="1"/>
  <c r="I35" i="1"/>
  <c r="K35" i="1" s="1"/>
  <c r="M35" i="1" s="1"/>
  <c r="I34" i="1"/>
  <c r="K34" i="1"/>
  <c r="M34" i="1" s="1"/>
  <c r="I30" i="1"/>
  <c r="K30" i="1" s="1"/>
  <c r="M30" i="1" s="1"/>
  <c r="I31" i="1"/>
  <c r="K31" i="1" s="1"/>
  <c r="M31" i="1" s="1"/>
  <c r="I23" i="1"/>
  <c r="K23" i="1" s="1"/>
  <c r="M23" i="1" s="1"/>
  <c r="I24" i="1"/>
  <c r="K24" i="1"/>
  <c r="M24" i="1" s="1"/>
  <c r="I28" i="1"/>
  <c r="K28" i="1"/>
  <c r="M28" i="1"/>
  <c r="I26" i="1"/>
  <c r="K26" i="1"/>
  <c r="M26" i="1" s="1"/>
  <c r="I22" i="1"/>
  <c r="K22" i="1" s="1"/>
  <c r="M22" i="1" s="1"/>
  <c r="I11" i="1"/>
  <c r="K11" i="1"/>
  <c r="M11" i="1" s="1"/>
  <c r="I27" i="1"/>
  <c r="K27" i="1" s="1"/>
  <c r="M27" i="1" s="1"/>
  <c r="I29" i="1"/>
  <c r="K29" i="1" s="1"/>
  <c r="M29" i="1" s="1"/>
  <c r="I17" i="1"/>
  <c r="K17" i="1" s="1"/>
  <c r="M17" i="1" s="1"/>
  <c r="I18" i="1"/>
  <c r="K18" i="1"/>
  <c r="M18" i="1" s="1"/>
  <c r="I50" i="1"/>
  <c r="K50" i="1"/>
  <c r="M50" i="1"/>
  <c r="I47" i="1"/>
  <c r="K47" i="1"/>
  <c r="M47" i="1" s="1"/>
  <c r="I61" i="1"/>
  <c r="K61" i="1" s="1"/>
  <c r="M61" i="1" s="1"/>
  <c r="I54" i="1"/>
  <c r="K54" i="1"/>
  <c r="M54" i="1" s="1"/>
  <c r="I10" i="1"/>
  <c r="K10" i="1" s="1"/>
  <c r="M10" i="1" s="1"/>
  <c r="I48" i="1"/>
  <c r="K48" i="1" s="1"/>
  <c r="M48" i="1" s="1"/>
  <c r="I21" i="1"/>
  <c r="K21" i="1" s="1"/>
  <c r="M21" i="1" s="1"/>
  <c r="I20" i="1"/>
  <c r="K20" i="1"/>
  <c r="M20" i="1" s="1"/>
  <c r="I9" i="1"/>
  <c r="K9" i="1"/>
  <c r="M9" i="1"/>
  <c r="I12" i="1"/>
  <c r="K12" i="1"/>
  <c r="M12" i="1" s="1"/>
  <c r="I58" i="1"/>
  <c r="K58" i="1" s="1"/>
  <c r="M58" i="1" s="1"/>
  <c r="I7" i="1"/>
  <c r="K7" i="1"/>
  <c r="M7" i="1" s="1"/>
  <c r="I67" i="1"/>
  <c r="K67" i="1" s="1"/>
  <c r="M67" i="1" s="1"/>
  <c r="I65" i="1"/>
  <c r="K65" i="1"/>
  <c r="M65" i="1"/>
  <c r="I74" i="1"/>
  <c r="K74" i="1" s="1"/>
  <c r="M74" i="1" s="1"/>
  <c r="I71" i="1"/>
  <c r="K71" i="1"/>
  <c r="M71" i="1" s="1"/>
  <c r="I60" i="1"/>
  <c r="K60" i="1"/>
  <c r="M60" i="1"/>
  <c r="I36" i="1"/>
  <c r="K36" i="1"/>
  <c r="M36" i="1" s="1"/>
  <c r="I13" i="1"/>
  <c r="K13" i="1" s="1"/>
  <c r="M13" i="1" s="1"/>
  <c r="I57" i="1"/>
  <c r="K57" i="1"/>
  <c r="M57" i="1" s="1"/>
  <c r="I59" i="1"/>
  <c r="K59" i="1" s="1"/>
  <c r="M59" i="1" s="1"/>
  <c r="I39" i="1"/>
  <c r="K39" i="1"/>
  <c r="M39" i="1"/>
  <c r="I75" i="1"/>
  <c r="K75" i="1" s="1"/>
  <c r="M75" i="1" s="1"/>
  <c r="I46" i="1"/>
  <c r="K46" i="1"/>
  <c r="M46" i="1" s="1"/>
  <c r="I66" i="1"/>
  <c r="K66" i="1"/>
  <c r="M66" i="1"/>
  <c r="I14" i="1"/>
  <c r="K14" i="1"/>
  <c r="M14" i="1" s="1"/>
  <c r="I55" i="1"/>
  <c r="K55" i="1" s="1"/>
  <c r="M55" i="1" s="1"/>
  <c r="I63" i="1"/>
  <c r="K63" i="1"/>
  <c r="M63" i="1" s="1"/>
  <c r="I40" i="1"/>
  <c r="K40" i="1" s="1"/>
  <c r="M40" i="1" s="1"/>
  <c r="I49" i="1"/>
  <c r="K49" i="1"/>
  <c r="M49" i="1"/>
  <c r="I3" i="1"/>
  <c r="K3" i="1" s="1"/>
  <c r="I56" i="1"/>
  <c r="K56" i="1" s="1"/>
  <c r="M56" i="1" s="1"/>
  <c r="I38" i="1"/>
  <c r="K38" i="1"/>
  <c r="M38" i="1"/>
  <c r="I44" i="1"/>
  <c r="K44" i="1" s="1"/>
  <c r="M44" i="1" s="1"/>
  <c r="I16" i="1"/>
  <c r="K16" i="1"/>
  <c r="M16" i="1" s="1"/>
  <c r="I41" i="1"/>
  <c r="K41" i="1"/>
  <c r="M41" i="1"/>
  <c r="I6" i="1"/>
  <c r="K6" i="1"/>
  <c r="M6" i="1" s="1"/>
  <c r="I5" i="1"/>
  <c r="K5" i="1" s="1"/>
  <c r="M5" i="1" s="1"/>
  <c r="I69" i="1"/>
  <c r="K69" i="1"/>
  <c r="M69" i="1" s="1"/>
  <c r="I4" i="1"/>
  <c r="K4" i="1" s="1"/>
  <c r="M4" i="1" s="1"/>
  <c r="I64" i="1"/>
  <c r="K64" i="1"/>
  <c r="M64" i="1"/>
  <c r="I15" i="1"/>
  <c r="K15" i="1" s="1"/>
  <c r="M15" i="1" s="1"/>
  <c r="I25" i="1"/>
  <c r="K25" i="1"/>
  <c r="M25" i="1" s="1"/>
  <c r="I68" i="1"/>
  <c r="K68" i="1"/>
  <c r="M68" i="1"/>
  <c r="I53" i="1"/>
  <c r="K53" i="1"/>
  <c r="M53" i="1" s="1"/>
  <c r="I52" i="1"/>
  <c r="K52" i="1" s="1"/>
  <c r="M52" i="1" s="1"/>
  <c r="I51" i="1"/>
  <c r="K51" i="1"/>
  <c r="M51" i="1" s="1"/>
  <c r="I45" i="1"/>
  <c r="K45" i="1" s="1"/>
  <c r="M45" i="1" s="1"/>
  <c r="M3" i="1" l="1"/>
  <c r="M76" i="1" s="1"/>
  <c r="K76" i="1"/>
</calcChain>
</file>

<file path=xl/sharedStrings.xml><?xml version="1.0" encoding="utf-8"?>
<sst xmlns="http://schemas.openxmlformats.org/spreadsheetml/2006/main" count="250" uniqueCount="167">
  <si>
    <t>L.P.</t>
  </si>
  <si>
    <t>Nazwa towaru</t>
  </si>
  <si>
    <t>Wartość netto</t>
  </si>
  <si>
    <t>VAT</t>
  </si>
  <si>
    <t>Wartość brutto</t>
  </si>
  <si>
    <t>j.m.</t>
  </si>
  <si>
    <t>op.</t>
  </si>
  <si>
    <t>szt.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</si>
  <si>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</si>
  <si>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</si>
  <si>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</si>
  <si>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</si>
  <si>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</si>
  <si>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</si>
  <si>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</si>
  <si>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</si>
  <si>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</si>
  <si>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</si>
  <si>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</si>
  <si>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</si>
  <si>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</si>
  <si>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</si>
  <si>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</si>
  <si>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</si>
  <si>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</si>
  <si>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</si>
  <si>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10.</t>
  </si>
  <si>
    <t>11.</t>
  </si>
  <si>
    <t>razem</t>
  </si>
  <si>
    <t>SZUWAREK</t>
  </si>
  <si>
    <t>WODNIK</t>
  </si>
  <si>
    <t>SIENNICKA</t>
  </si>
  <si>
    <t>SASKA</t>
  </si>
  <si>
    <t>Ścierki domowe (3 szt. w op.)</t>
  </si>
  <si>
    <t>Kij drewniany do szczotki z gwintem</t>
  </si>
  <si>
    <t>Spryskiwacz z zasobnikiem 0,5 l</t>
  </si>
  <si>
    <t>Stelaż do mopa z uszami o dł 40 cm</t>
  </si>
  <si>
    <t>Slelaż do mopa z uszami o dł 50 cm</t>
  </si>
  <si>
    <t>Packa do docieraka ręcznego z rączką</t>
  </si>
  <si>
    <t>Packa do docieraka ręcznego do mocowania na kiju</t>
  </si>
  <si>
    <t>Środek głęboko odtłuszczający do czyszczenia podłóg PCV 5l o handlowej nazwie MG 130 lub inny o podobnych właściwościach i działaniu</t>
  </si>
  <si>
    <t>Miotła plastikowa - włosie 50 cm</t>
  </si>
  <si>
    <t>Płyn uniwersalny do mycia glazury 1 l</t>
  </si>
  <si>
    <t>Mleczko czyszczące 0,7 l</t>
  </si>
  <si>
    <t>Szczotka ryżowa żelazko</t>
  </si>
  <si>
    <t>Preparat do maszynowego mycia parkietu 10l o handlowej nazwie Buz Match  lub inny o podobnych właściwościach i działaniu</t>
  </si>
  <si>
    <t>żel do WC Palemka 1l</t>
  </si>
  <si>
    <t>sani - acid 5 l</t>
  </si>
  <si>
    <t>Ścierka tetra do czyszczenia maszyn na kręgielni 60/80 cm</t>
  </si>
  <si>
    <t>Płyn do zmywania naczyń 5l (opakowanie przemysłowe)</t>
  </si>
  <si>
    <t>Płyn do mycia szyb 5L (opakowanie przemysłowe)</t>
  </si>
  <si>
    <t>Mydło glicerynowe w płynie (białe) 5kg do zastosowania w dozownikach ściennych o gęstości w temp. 20 C min.1,21 g/cm3</t>
  </si>
  <si>
    <t>Czyściwo do rąk ze ścierniwem 0,5 kg</t>
  </si>
  <si>
    <t>Środek do usuwania kamienia i rdzy o nazwie handlowej Sani Calc 5 l</t>
  </si>
  <si>
    <t>Pad 17" - z melaminy</t>
  </si>
  <si>
    <t xml:space="preserve">Pad 20" - biały do maszyny Swingo Taski </t>
  </si>
  <si>
    <t>Szufelka + zmiotka (plastikowa) typu LENIUCH, na długim kiju</t>
  </si>
  <si>
    <t>Środek do nabłyszczania PCV 5l o handlowej nazwie Sidolux lub inny o podobnych właściwościach i działaniu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</si>
  <si>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</si>
  <si>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</si>
  <si>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</si>
  <si>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</si>
  <si>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</si>
  <si>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</si>
  <si>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</si>
  <si>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</si>
  <si>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</si>
  <si>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</si>
  <si>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</si>
  <si>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</si>
  <si>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</si>
  <si>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</si>
  <si>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</si>
  <si>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</si>
  <si>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</si>
  <si>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</si>
  <si>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</si>
  <si>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</si>
  <si>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</si>
  <si>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</si>
  <si>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</si>
  <si>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</si>
  <si>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</si>
  <si>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</si>
  <si>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</si>
  <si>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</si>
  <si>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</si>
  <si>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</si>
  <si>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</si>
  <si>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</si>
  <si>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</si>
  <si>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</si>
  <si>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</si>
  <si>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</si>
  <si>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</si>
  <si>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</si>
  <si>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</si>
  <si>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</si>
  <si>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</si>
  <si>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</si>
  <si>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</si>
  <si>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</si>
  <si>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</si>
  <si>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</si>
  <si>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</si>
  <si>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mleczko czyszczące CIF 0,75 l</t>
  </si>
  <si>
    <t>szczotka do mycia toalet</t>
  </si>
  <si>
    <t>Pad docieraka ręcznego- biały o wymiarach 25x12x2 cm producent Intermop lub innej firmy o identycznych właściwościach i parametrach. Nie dopuszcza się padów rozwarstwiających się w czasie użytkowania. Pady powinny równomiernie ścierać się.</t>
  </si>
  <si>
    <t>Pad docieraka ręcznego z melaminy o wymiarach 25x12x2 cm</t>
  </si>
  <si>
    <t>Pad 17" - biały do maszyny Taski - Ergodisk producent Intermop lub innej firmy o identycznych właściwościach i parametrach. Nie dopuszcza się padów rozwarstwiających się w czasie użytkowania. Pady powinny równomiernie ścierać się.</t>
  </si>
  <si>
    <t>Pad 17" - czerwony do maszyny Taski-Ergodisk producent Intermop lub innej firmy o identycznych właściwościach i parametrach. Nie dopuszcza się padów rozwarstwiających się w czasie użytkowania. Pady powinny równomiernie ścierać się.</t>
  </si>
  <si>
    <t>Pad 17" - zielony do maszyny Taski - Ergodisk producent Intermop lub innej firmy o identycznych właściwościach i parametrach. Nie dopuszcza się padów rozwarstwiających się w czasie użytkowania. Pady powinny równomiernie ścierać się.</t>
  </si>
  <si>
    <t>Pad 17" - niebieski do maszyny Taski - Ergodisk producent Intermop lub innej firmy o identycznych właściwościach i parametrach. Nie dopuszcza się padów rozwarstwiających się w czasie użytkowania. Pady powinny równomiernie ścierać się.</t>
  </si>
  <si>
    <t>Pad 17'' - brązowy do maszyny Taski - Ergodisk producent Intermop lub innej firmy o identycznych właściwościach i parametrach. Nie dopuszcza się padów rozwarstwiających się w czasie użytkowania. Pady powinny równomiernie ścierać się.</t>
  </si>
  <si>
    <t>Kosz na śmiecie z pokrywą "CLICK" poj.25 l.</t>
  </si>
  <si>
    <t>środek do mycia i nabł. podlóg VC350 Eupalin 10l lub inny o podobnych właściwościach (Dolphin Brilant)</t>
  </si>
  <si>
    <t>Preparat do maszynowego codziennego mycia podłóg 5l o handlowej nazwie MC 110 lub inny o podobnych właściwościach i działaniu</t>
  </si>
  <si>
    <t>Szczotka do mocowania na kiju z gwintem włosie 2 cm, wymiary 21 x 7 cm plastikowa</t>
  </si>
  <si>
    <t>szczotka do zamiatania (bez kija) mocowana na kiju - długość minimum 40 cm plastikowa lub drewniana</t>
  </si>
  <si>
    <t xml:space="preserve"> </t>
  </si>
  <si>
    <t>Razem całe zamówienie</t>
  </si>
  <si>
    <t>para</t>
  </si>
  <si>
    <t>Rękawice Latexowe M lub L - 100 szt</t>
  </si>
  <si>
    <t>Rękawice gumowe (pięciopalczaste) rozmiar M lub L</t>
  </si>
  <si>
    <t>68.</t>
  </si>
  <si>
    <t>69.</t>
  </si>
  <si>
    <t>70.</t>
  </si>
  <si>
    <t>71.</t>
  </si>
  <si>
    <t>72.</t>
  </si>
  <si>
    <t>73.</t>
  </si>
  <si>
    <t>rękawice gumowe kwasoodporne (pięciopalczaste) gładkie w środku</t>
  </si>
  <si>
    <t>Mop sznurkowy bawełniany 250 g z gwintem do kija</t>
  </si>
  <si>
    <t>preparat do stali nierdzewnej                               Tenzi INW - 10 (1L)</t>
  </si>
  <si>
    <t>Netto:</t>
  </si>
  <si>
    <t>Brutto:</t>
  </si>
  <si>
    <t xml:space="preserve">Mopy supełkowe płaskie bawełniane z uszami 40 cm, </t>
  </si>
  <si>
    <t>Mopy supełkowe płaskie bawełniane z uszami 50 cm</t>
  </si>
  <si>
    <t>Kij aluminiowy do stelaży do mopów i pacek docieraków (eloksalowany)</t>
  </si>
  <si>
    <t>stelaż do baranka do mycia szyb 35 cm, Z antypoślizgową rączką, możlwiośc podpięcia kija teleskopowego</t>
  </si>
  <si>
    <t>Buty foliowe roz 41x17 kolor niebieski op 100 szt.</t>
  </si>
  <si>
    <t xml:space="preserve">Cena jedn. netto </t>
  </si>
  <si>
    <t>Preparat do maszynowego mycia podłóg 20l o handlowej nazwie TM90 albo 10l Smart KS21 (Dolphin Gresol) lub inny o podobnych właściwościach i działaniu</t>
  </si>
  <si>
    <t>Środek do mycia urządzeń sanitarnych Domestos Żel 5l</t>
  </si>
  <si>
    <t>Papier toaletowy, 1 warstwowy, 120m na rolce, wykonany w 100% z celulozy, średnica rolki 18cm, pakowany w zgrzewkę po 12 szt</t>
  </si>
  <si>
    <t>STADION</t>
  </si>
  <si>
    <t>Mop akrylowy do sprzątania na sucho (granatowy) 96 cm z kieszeniami</t>
  </si>
  <si>
    <t>Gąbki z czyściwem (do mycia naczyń) 5 szt. 7x9x2,5 cm</t>
  </si>
  <si>
    <t>Worki na śmieci 35 l ( 50szt ) LDPE</t>
  </si>
  <si>
    <t>Worki na śmieci 60 l ( 50szt ) LDPE czarne grube</t>
  </si>
  <si>
    <t>Worki na śmieci 120 l ( 25szt ) LDPE czarne grube</t>
  </si>
  <si>
    <t>Worki na śmieci 160 l  (20 szt.) LDPE czarne</t>
  </si>
  <si>
    <t>chusteczki do mycia i dezynfekcji na bazie alkoholu Velox Wipes 100szt. Zapas</t>
  </si>
  <si>
    <t>chusteczki do mycia i dezynfekcji na bazie alkoholu Velox Wipes 100szt. Puszka</t>
  </si>
  <si>
    <t>Pad 17" - diamentowy do maszyny Taski - Ergodisk</t>
  </si>
  <si>
    <t>Swish Preparat do łazienek o dużej lepkości Kling (946ml)</t>
  </si>
  <si>
    <t>Swish Dynasty impregnat do posadzek nieelastycznych (3,78 l)</t>
  </si>
  <si>
    <t>Papier niepylący w rolkach do czyszczenia dł. 240m,2 warstowa celuoza, wysokośc minimum 26cm, średnica minimum 28cm, gramatura minimum 2x18g/m2, perforowany 2,35 kg</t>
  </si>
  <si>
    <t>Pojedyńcze ręczniki papierowe 4000szt (200 listków, 20 bind), rozmiar listka minimum 25x21cm, gramatura minimum 35g/m2, produkt wodoutrwalony, gofrowany, kolor nieistotny. Waga ręczników w kartonie (netto) 7,7 kg.</t>
  </si>
  <si>
    <t>Środek do konserwacji stali nierdzewnej o handlowej nazwie SUMA INOX 0,75 l, producent JohnsonDiversey, niejonowe środki powierzchniowo czynne (alkohol alkilowy etoksylowany) &lt;5%, węlowodory alifatyczne ≥30%, dimethylol glycol, ciecz mleczno-biała, gęstość 0,94g/cm3 (20ºC), pH 6,0-8,0 (20ºC) całkowicie rozpuszczalny</t>
  </si>
  <si>
    <t>Ścierka z mikrofibry  40cm X 40cm (1 szt. w op.) Gramatura minimum 220g/m2</t>
  </si>
  <si>
    <t>Worki 1200x1300 grube (10 szt.) LDPE</t>
  </si>
  <si>
    <r>
      <t xml:space="preserve">Proszek do prania białych rzeczy </t>
    </r>
    <r>
      <rPr>
        <sz val="10"/>
        <color indexed="8"/>
        <rFont val="Arial CE"/>
        <charset val="238"/>
      </rPr>
      <t>0,6</t>
    </r>
    <r>
      <rPr>
        <sz val="10"/>
        <color indexed="8"/>
        <rFont val="Arial CE"/>
        <family val="2"/>
        <charset val="238"/>
      </rPr>
      <t xml:space="preserve"> kg</t>
    </r>
  </si>
  <si>
    <t xml:space="preserve">Suma Drain GTS Plus - Bioaktywny preparat zawierający wyselekcjonowane mikroorganizmy produkujące szeroką gamę enzymów takich jak: lipaza, amylaza, celulaza, proteaza, które powodują udrożnienie kanalizacji oraz niwelują nieprzyjemny zapach z rur.
W skład preparatu wchodzi 3-10% azotan sodu, 1-3% dodecylobenzenosulfonian sodu, 1-3% wodoroortofosforan diamonu, 0,01-0,1% 1,2-benzoizotiazol-3(2H)-on - Opakowanie 20 l. </t>
  </si>
  <si>
    <t xml:space="preserve">                            CAŁOSC ŚRODKI CZYSTOŚCI NA 2022 ROK </t>
  </si>
  <si>
    <t>Wkładka zapachowa do pisuaru FrePro pakowana po 2 szt. o intensywnym zapachu (pachnąca 30 dni). Wymiary szt.: 19 x 20,3 x 1,9 cm</t>
  </si>
  <si>
    <t xml:space="preserve">Zmywacz Cleanux 5l </t>
  </si>
  <si>
    <t>Baranek do mycia szyb 35 cm wykonany z mikrofibry, możliwośc prania wkładu w temperaturze 60 stopni C, Baranek zapinany na rzep z dodatkowym supłen na uchwyt w celu lepszego utrzymania myjki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</si>
</sst>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#,##0.00\ &quot;zł&quot;;[Red]\-#,##0.00\ &quot;zł&quot;"/>
    <numFmt numFmtId="177" formatCode="#,##0.00\ &quot;zł&quot;"/>
  </numFmts>
  <fonts count="15"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wrapText="1"/>
    </xf>
    <xf numFmtId="167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77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177" fontId="10" fillId="0" borderId="0" xfId="0" applyNumberFormat="1" applyFont="1" applyFill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wrapText="1"/>
    </xf>
    <xf numFmtId="0" fontId="7" fillId="0" borderId="0" xfId="0" applyFont="1" applyBorder="1" applyAlignment="1" applyProtection="1">
      <alignment horizontal="center" vertical="center"/>
      <protection hidden="1"/>
    </xf>
    <xf numFmtId="167" fontId="10" fillId="0" borderId="2" xfId="0" applyNumberFormat="1" applyFont="1" applyBorder="1" applyAlignment="1" applyProtection="1">
      <alignment horizontal="center" vertical="center"/>
      <protection hidden="1"/>
    </xf>
    <xf numFmtId="167" fontId="11" fillId="0" borderId="2" xfId="0" applyNumberFormat="1" applyFont="1" applyBorder="1" applyAlignment="1" applyProtection="1">
      <alignment horizontal="center" vertical="center"/>
      <protection hidden="1"/>
    </xf>
    <xf numFmtId="177" fontId="12" fillId="0" borderId="0" xfId="0" applyNumberFormat="1" applyFont="1" applyFill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9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4" fillId="0" borderId="0" xfId="0" applyFont="1"/>
    <xf numFmtId="0" fontId="10" fillId="0" borderId="0" xfId="0" applyFont="1" applyBorder="1" applyAlignment="1" applyProtection="1">
      <alignment horizontal="left" vertical="center"/>
      <protection hidden="1"/>
    </xf>
    <xf numFmtId="177" fontId="10" fillId="0" borderId="0" xfId="0" applyNumberFormat="1" applyFont="1" applyAlignment="1" applyProtection="1">
      <alignment horizontal="center" vertical="center"/>
      <protection hidden="1"/>
    </xf>
    <xf numFmtId="167" fontId="10" fillId="0" borderId="0" xfId="0" applyNumberFormat="1" applyFont="1" applyBorder="1" applyAlignment="1" applyProtection="1">
      <alignment horizontal="center" vertical="center"/>
      <protection hidden="1"/>
    </xf>
    <xf numFmtId="167" fontId="11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 wrapText="1"/>
    </xf>
    <xf numFmtId="167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82"/>
  <sheetViews>
    <sheetView tabSelected="1" view="pageBreakPreview" zoomScaleNormal="100" zoomScaleSheetLayoutView="100" workbookViewId="0">
      <selection activeCell="B6" sqref="B6"/>
    </sheetView>
  </sheetViews>
  <sheetFormatPr baseColWidth="10" defaultColWidth="9.1640625" defaultRowHeight="13" outlineLevelRow="1"/>
  <cols>
    <col min="1" max="1" width="5.5" style="1" customWidth="1"/>
    <col min="2" max="2" width="63.33203125" style="1" customWidth="1"/>
    <col min="3" max="3" width="5.6640625" style="1" customWidth="1"/>
    <col min="4" max="4" width="11" style="1" customWidth="1"/>
    <col min="5" max="5" width="11.6640625" style="20" customWidth="1"/>
    <col min="6" max="6" width="10" style="41" customWidth="1"/>
    <col min="7" max="7" width="11.6640625" style="6" customWidth="1"/>
    <col min="8" max="8" width="10.1640625" style="1" customWidth="1"/>
    <col min="9" max="9" width="7" style="2" customWidth="1"/>
    <col min="10" max="10" width="10.5" style="38" customWidth="1"/>
    <col min="11" max="11" width="14.5" style="1" customWidth="1"/>
    <col min="12" max="12" width="4.83203125" style="1" customWidth="1"/>
    <col min="13" max="13" width="17.33203125" style="1" customWidth="1"/>
    <col min="14" max="14" width="7.5" style="1" customWidth="1"/>
    <col min="15" max="16384" width="9.1640625" style="1"/>
  </cols>
  <sheetData>
    <row r="1" spans="1:13">
      <c r="A1" s="65" t="s">
        <v>163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59" customFormat="1" ht="36" customHeight="1">
      <c r="A2" s="45" t="s">
        <v>0</v>
      </c>
      <c r="B2" s="45" t="s">
        <v>1</v>
      </c>
      <c r="C2" s="45" t="s">
        <v>5</v>
      </c>
      <c r="D2" s="45" t="s">
        <v>144</v>
      </c>
      <c r="E2" s="57" t="s">
        <v>29</v>
      </c>
      <c r="F2" s="57" t="s">
        <v>30</v>
      </c>
      <c r="G2" s="45" t="s">
        <v>31</v>
      </c>
      <c r="H2" s="45" t="s">
        <v>32</v>
      </c>
      <c r="I2" s="45" t="s">
        <v>28</v>
      </c>
      <c r="J2" s="58" t="s">
        <v>140</v>
      </c>
      <c r="K2" s="45" t="s">
        <v>2</v>
      </c>
      <c r="L2" s="45" t="s">
        <v>3</v>
      </c>
      <c r="M2" s="45" t="s">
        <v>4</v>
      </c>
    </row>
    <row r="3" spans="1:13" s="3" customFormat="1" ht="42">
      <c r="A3" s="9" t="s">
        <v>8</v>
      </c>
      <c r="B3" s="34" t="s">
        <v>166</v>
      </c>
      <c r="C3" s="9" t="s">
        <v>7</v>
      </c>
      <c r="D3" s="9">
        <v>2</v>
      </c>
      <c r="E3" s="10"/>
      <c r="F3" s="10">
        <v>2</v>
      </c>
      <c r="G3" s="10"/>
      <c r="H3" s="26"/>
      <c r="I3" s="47">
        <f t="shared" ref="I3:I34" si="0">SUM(D3:H3)</f>
        <v>4</v>
      </c>
      <c r="J3" s="15"/>
      <c r="K3" s="12">
        <f t="shared" ref="K3:K34" si="1">SUM(I3*J3)</f>
        <v>0</v>
      </c>
      <c r="L3" s="33">
        <v>23</v>
      </c>
      <c r="M3" s="61">
        <f t="shared" ref="M3:M34" si="2">SUM(L3%*K3+K3)</f>
        <v>0</v>
      </c>
    </row>
    <row r="4" spans="1:13" s="3" customFormat="1" ht="14">
      <c r="A4" s="7" t="s">
        <v>9</v>
      </c>
      <c r="B4" s="11" t="s">
        <v>139</v>
      </c>
      <c r="C4" s="9" t="s">
        <v>6</v>
      </c>
      <c r="D4" s="9"/>
      <c r="E4" s="10">
        <v>2</v>
      </c>
      <c r="F4" s="10">
        <v>6</v>
      </c>
      <c r="G4" s="10"/>
      <c r="H4" s="10"/>
      <c r="I4" s="47">
        <f t="shared" si="0"/>
        <v>8</v>
      </c>
      <c r="J4" s="39"/>
      <c r="K4" s="12">
        <f t="shared" si="1"/>
        <v>0</v>
      </c>
      <c r="L4" s="9">
        <v>23</v>
      </c>
      <c r="M4" s="61">
        <f t="shared" si="2"/>
        <v>0</v>
      </c>
    </row>
    <row r="5" spans="1:13" s="3" customFormat="1" ht="28">
      <c r="A5" s="9" t="s">
        <v>10</v>
      </c>
      <c r="B5" s="11" t="s">
        <v>152</v>
      </c>
      <c r="C5" s="9" t="s">
        <v>6</v>
      </c>
      <c r="D5" s="9"/>
      <c r="E5" s="10">
        <v>1</v>
      </c>
      <c r="F5" s="10">
        <v>2</v>
      </c>
      <c r="G5" s="10">
        <v>1</v>
      </c>
      <c r="H5" s="10"/>
      <c r="I5" s="47">
        <f t="shared" si="0"/>
        <v>4</v>
      </c>
      <c r="J5" s="39"/>
      <c r="K5" s="12">
        <f t="shared" si="1"/>
        <v>0</v>
      </c>
      <c r="L5" s="9">
        <v>8</v>
      </c>
      <c r="M5" s="61">
        <f t="shared" si="2"/>
        <v>0</v>
      </c>
    </row>
    <row r="6" spans="1:13" s="5" customFormat="1" ht="24.75" customHeight="1">
      <c r="A6" s="7" t="s">
        <v>11</v>
      </c>
      <c r="B6" s="11" t="s">
        <v>151</v>
      </c>
      <c r="C6" s="9" t="s">
        <v>6</v>
      </c>
      <c r="D6" s="9"/>
      <c r="E6" s="10">
        <v>2</v>
      </c>
      <c r="F6" s="10">
        <v>3</v>
      </c>
      <c r="G6" s="10">
        <v>5</v>
      </c>
      <c r="H6" s="10"/>
      <c r="I6" s="47">
        <f t="shared" si="0"/>
        <v>10</v>
      </c>
      <c r="J6" s="39"/>
      <c r="K6" s="12">
        <f t="shared" si="1"/>
        <v>0</v>
      </c>
      <c r="L6" s="9">
        <v>8</v>
      </c>
      <c r="M6" s="61">
        <f t="shared" si="2"/>
        <v>0</v>
      </c>
    </row>
    <row r="7" spans="1:13" s="5" customFormat="1" ht="14">
      <c r="A7" s="9" t="s">
        <v>12</v>
      </c>
      <c r="B7" s="30" t="s">
        <v>52</v>
      </c>
      <c r="C7" s="9" t="s">
        <v>7</v>
      </c>
      <c r="D7" s="9"/>
      <c r="E7" s="10">
        <v>2</v>
      </c>
      <c r="F7" s="10">
        <v>4</v>
      </c>
      <c r="G7" s="10">
        <v>2</v>
      </c>
      <c r="H7" s="10">
        <v>2</v>
      </c>
      <c r="I7" s="47">
        <f t="shared" si="0"/>
        <v>10</v>
      </c>
      <c r="J7" s="15"/>
      <c r="K7" s="12">
        <f t="shared" si="1"/>
        <v>0</v>
      </c>
      <c r="L7" s="9">
        <v>23</v>
      </c>
      <c r="M7" s="61">
        <f t="shared" si="2"/>
        <v>0</v>
      </c>
    </row>
    <row r="8" spans="1:13" s="3" customFormat="1" ht="21.75" customHeight="1">
      <c r="A8" s="7" t="s">
        <v>13</v>
      </c>
      <c r="B8" s="23" t="s">
        <v>146</v>
      </c>
      <c r="C8" s="7" t="s">
        <v>6</v>
      </c>
      <c r="D8" s="7">
        <v>6</v>
      </c>
      <c r="E8" s="10">
        <v>4</v>
      </c>
      <c r="F8" s="10">
        <v>22</v>
      </c>
      <c r="G8" s="10">
        <v>50</v>
      </c>
      <c r="H8" s="16">
        <v>6</v>
      </c>
      <c r="I8" s="47">
        <f t="shared" si="0"/>
        <v>88</v>
      </c>
      <c r="J8" s="15"/>
      <c r="K8" s="12">
        <f t="shared" si="1"/>
        <v>0</v>
      </c>
      <c r="L8" s="7">
        <v>23</v>
      </c>
      <c r="M8" s="61">
        <f t="shared" si="2"/>
        <v>0</v>
      </c>
    </row>
    <row r="9" spans="1:13" s="44" customFormat="1" ht="20.25" customHeight="1" outlineLevel="1">
      <c r="A9" s="9" t="s">
        <v>14</v>
      </c>
      <c r="B9" s="19" t="s">
        <v>137</v>
      </c>
      <c r="C9" s="9" t="s">
        <v>7</v>
      </c>
      <c r="D9" s="9"/>
      <c r="E9" s="10">
        <v>2</v>
      </c>
      <c r="F9" s="10">
        <v>2</v>
      </c>
      <c r="G9" s="10"/>
      <c r="H9" s="10">
        <v>2</v>
      </c>
      <c r="I9" s="47">
        <f t="shared" si="0"/>
        <v>6</v>
      </c>
      <c r="J9" s="15"/>
      <c r="K9" s="12">
        <f t="shared" si="1"/>
        <v>0</v>
      </c>
      <c r="L9" s="9">
        <v>23</v>
      </c>
      <c r="M9" s="61">
        <f t="shared" si="2"/>
        <v>0</v>
      </c>
    </row>
    <row r="10" spans="1:13" s="3" customFormat="1" ht="14">
      <c r="A10" s="7" t="s">
        <v>15</v>
      </c>
      <c r="B10" s="30" t="s">
        <v>34</v>
      </c>
      <c r="C10" s="9" t="s">
        <v>7</v>
      </c>
      <c r="D10" s="9">
        <v>2</v>
      </c>
      <c r="E10" s="10">
        <v>4</v>
      </c>
      <c r="F10" s="10">
        <v>0</v>
      </c>
      <c r="G10" s="10"/>
      <c r="H10" s="10">
        <v>2</v>
      </c>
      <c r="I10" s="47">
        <f t="shared" si="0"/>
        <v>8</v>
      </c>
      <c r="J10" s="15"/>
      <c r="K10" s="12">
        <f t="shared" si="1"/>
        <v>0</v>
      </c>
      <c r="L10" s="9">
        <v>23</v>
      </c>
      <c r="M10" s="61">
        <f t="shared" si="2"/>
        <v>0</v>
      </c>
    </row>
    <row r="11" spans="1:13" s="44" customFormat="1" ht="14">
      <c r="A11" s="9" t="s">
        <v>16</v>
      </c>
      <c r="B11" s="28" t="s">
        <v>114</v>
      </c>
      <c r="C11" s="14" t="s">
        <v>7</v>
      </c>
      <c r="D11" s="14"/>
      <c r="E11" s="10"/>
      <c r="F11" s="10">
        <v>2</v>
      </c>
      <c r="G11" s="10">
        <v>2</v>
      </c>
      <c r="H11" s="16"/>
      <c r="I11" s="47">
        <f t="shared" si="0"/>
        <v>4</v>
      </c>
      <c r="J11" s="15"/>
      <c r="K11" s="12">
        <f t="shared" si="1"/>
        <v>0</v>
      </c>
      <c r="L11" s="7">
        <v>23</v>
      </c>
      <c r="M11" s="61">
        <f t="shared" si="2"/>
        <v>0</v>
      </c>
    </row>
    <row r="12" spans="1:13" s="3" customFormat="1" ht="16.5" customHeight="1" outlineLevel="1">
      <c r="A12" s="7" t="s">
        <v>26</v>
      </c>
      <c r="B12" s="30" t="s">
        <v>41</v>
      </c>
      <c r="C12" s="9" t="s">
        <v>7</v>
      </c>
      <c r="D12" s="9">
        <v>2</v>
      </c>
      <c r="E12" s="10">
        <v>2</v>
      </c>
      <c r="F12" s="10">
        <v>5</v>
      </c>
      <c r="G12" s="10">
        <v>2</v>
      </c>
      <c r="H12" s="10"/>
      <c r="I12" s="47">
        <f t="shared" si="0"/>
        <v>11</v>
      </c>
      <c r="J12" s="15"/>
      <c r="K12" s="12">
        <f t="shared" si="1"/>
        <v>0</v>
      </c>
      <c r="L12" s="9">
        <v>23</v>
      </c>
      <c r="M12" s="61">
        <f t="shared" si="2"/>
        <v>0</v>
      </c>
    </row>
    <row r="13" spans="1:13" s="3" customFormat="1" ht="14">
      <c r="A13" s="9" t="s">
        <v>27</v>
      </c>
      <c r="B13" s="19" t="s">
        <v>43</v>
      </c>
      <c r="C13" s="9" t="s">
        <v>7</v>
      </c>
      <c r="D13" s="9">
        <v>40</v>
      </c>
      <c r="E13" s="10"/>
      <c r="F13" s="10">
        <v>0</v>
      </c>
      <c r="G13" s="10">
        <v>5</v>
      </c>
      <c r="H13" s="10">
        <v>15</v>
      </c>
      <c r="I13" s="47">
        <f t="shared" si="0"/>
        <v>60</v>
      </c>
      <c r="J13" s="15"/>
      <c r="K13" s="12">
        <f t="shared" si="1"/>
        <v>0</v>
      </c>
      <c r="L13" s="9">
        <v>23</v>
      </c>
      <c r="M13" s="61">
        <f t="shared" si="2"/>
        <v>0</v>
      </c>
    </row>
    <row r="14" spans="1:13" s="3" customFormat="1" ht="18" customHeight="1">
      <c r="A14" s="7" t="s">
        <v>17</v>
      </c>
      <c r="B14" s="30" t="s">
        <v>105</v>
      </c>
      <c r="C14" s="9" t="s">
        <v>7</v>
      </c>
      <c r="D14" s="9">
        <v>20</v>
      </c>
      <c r="E14" s="10"/>
      <c r="F14" s="10">
        <v>10</v>
      </c>
      <c r="G14" s="10">
        <v>45</v>
      </c>
      <c r="H14" s="26"/>
      <c r="I14" s="47">
        <f t="shared" si="0"/>
        <v>75</v>
      </c>
      <c r="J14" s="15"/>
      <c r="K14" s="12">
        <f t="shared" si="1"/>
        <v>0</v>
      </c>
      <c r="L14" s="33">
        <v>23</v>
      </c>
      <c r="M14" s="61">
        <f t="shared" si="2"/>
        <v>0</v>
      </c>
    </row>
    <row r="15" spans="1:13" s="3" customFormat="1" ht="14" outlineLevel="1">
      <c r="A15" s="9" t="s">
        <v>18</v>
      </c>
      <c r="B15" s="30" t="s">
        <v>145</v>
      </c>
      <c r="C15" s="9" t="s">
        <v>7</v>
      </c>
      <c r="D15" s="9"/>
      <c r="E15" s="10"/>
      <c r="F15" s="10">
        <v>2</v>
      </c>
      <c r="G15" s="47"/>
      <c r="H15" s="10">
        <v>2</v>
      </c>
      <c r="I15" s="47">
        <f t="shared" si="0"/>
        <v>4</v>
      </c>
      <c r="J15" s="39"/>
      <c r="K15" s="12">
        <f t="shared" si="1"/>
        <v>0</v>
      </c>
      <c r="L15" s="9">
        <v>23</v>
      </c>
      <c r="M15" s="61">
        <f t="shared" si="2"/>
        <v>0</v>
      </c>
    </row>
    <row r="16" spans="1:13" s="3" customFormat="1" ht="14" outlineLevel="1">
      <c r="A16" s="7" t="s">
        <v>19</v>
      </c>
      <c r="B16" s="13" t="s">
        <v>131</v>
      </c>
      <c r="C16" s="9" t="s">
        <v>7</v>
      </c>
      <c r="D16" s="9"/>
      <c r="E16" s="10">
        <v>4</v>
      </c>
      <c r="F16" s="10">
        <v>0</v>
      </c>
      <c r="G16" s="10"/>
      <c r="H16" s="10"/>
      <c r="I16" s="47">
        <f t="shared" si="0"/>
        <v>4</v>
      </c>
      <c r="J16" s="39"/>
      <c r="K16" s="12">
        <f t="shared" si="1"/>
        <v>0</v>
      </c>
      <c r="L16" s="9">
        <v>23</v>
      </c>
      <c r="M16" s="61">
        <f t="shared" si="2"/>
        <v>0</v>
      </c>
    </row>
    <row r="17" spans="1:13" s="3" customFormat="1" ht="14" outlineLevel="1">
      <c r="A17" s="9" t="s">
        <v>20</v>
      </c>
      <c r="B17" s="19" t="s">
        <v>135</v>
      </c>
      <c r="C17" s="9" t="s">
        <v>7</v>
      </c>
      <c r="D17" s="9">
        <v>6</v>
      </c>
      <c r="E17" s="10">
        <v>4</v>
      </c>
      <c r="F17" s="10">
        <v>0</v>
      </c>
      <c r="G17" s="10"/>
      <c r="H17" s="10">
        <v>15</v>
      </c>
      <c r="I17" s="47">
        <f t="shared" si="0"/>
        <v>25</v>
      </c>
      <c r="J17" s="15"/>
      <c r="K17" s="12">
        <f t="shared" si="1"/>
        <v>0</v>
      </c>
      <c r="L17" s="9">
        <v>23</v>
      </c>
      <c r="M17" s="61">
        <f t="shared" si="2"/>
        <v>0</v>
      </c>
    </row>
    <row r="18" spans="1:13" s="3" customFormat="1" ht="17.25" customHeight="1" outlineLevel="1">
      <c r="A18" s="7" t="s">
        <v>21</v>
      </c>
      <c r="B18" s="19" t="s">
        <v>136</v>
      </c>
      <c r="C18" s="9" t="s">
        <v>7</v>
      </c>
      <c r="D18" s="9"/>
      <c r="E18" s="10">
        <v>4</v>
      </c>
      <c r="F18" s="10">
        <v>10</v>
      </c>
      <c r="G18" s="10">
        <v>5</v>
      </c>
      <c r="H18" s="10"/>
      <c r="I18" s="47">
        <f t="shared" si="0"/>
        <v>19</v>
      </c>
      <c r="J18" s="15"/>
      <c r="K18" s="12">
        <f t="shared" si="1"/>
        <v>0</v>
      </c>
      <c r="L18" s="9">
        <v>23</v>
      </c>
      <c r="M18" s="61">
        <f t="shared" si="2"/>
        <v>0</v>
      </c>
    </row>
    <row r="19" spans="1:13" s="3" customFormat="1" ht="29.25" customHeight="1" outlineLevel="1">
      <c r="A19" s="9" t="s">
        <v>22</v>
      </c>
      <c r="B19" s="23" t="s">
        <v>51</v>
      </c>
      <c r="C19" s="7" t="s">
        <v>7</v>
      </c>
      <c r="D19" s="7">
        <v>20</v>
      </c>
      <c r="E19" s="10">
        <v>135</v>
      </c>
      <c r="F19" s="10">
        <v>200</v>
      </c>
      <c r="G19" s="10">
        <v>35</v>
      </c>
      <c r="H19" s="24">
        <v>42</v>
      </c>
      <c r="I19" s="47">
        <f t="shared" si="0"/>
        <v>432</v>
      </c>
      <c r="J19" s="15"/>
      <c r="K19" s="12">
        <f t="shared" si="1"/>
        <v>0</v>
      </c>
      <c r="L19" s="7">
        <v>23</v>
      </c>
      <c r="M19" s="61">
        <f t="shared" si="2"/>
        <v>0</v>
      </c>
    </row>
    <row r="20" spans="1:13" s="3" customFormat="1" ht="14" outlineLevel="1">
      <c r="A20" s="7" t="s">
        <v>23</v>
      </c>
      <c r="B20" s="19" t="s">
        <v>39</v>
      </c>
      <c r="C20" s="9" t="s">
        <v>7</v>
      </c>
      <c r="D20" s="9"/>
      <c r="E20" s="10">
        <v>3</v>
      </c>
      <c r="F20" s="10">
        <v>2</v>
      </c>
      <c r="G20" s="10"/>
      <c r="H20" s="10"/>
      <c r="I20" s="47">
        <f t="shared" si="0"/>
        <v>5</v>
      </c>
      <c r="J20" s="15"/>
      <c r="K20" s="12">
        <f t="shared" si="1"/>
        <v>0</v>
      </c>
      <c r="L20" s="9">
        <v>23</v>
      </c>
      <c r="M20" s="61">
        <f t="shared" si="2"/>
        <v>0</v>
      </c>
    </row>
    <row r="21" spans="1:13" s="3" customFormat="1" ht="15.75" customHeight="1" outlineLevel="1">
      <c r="A21" s="9" t="s">
        <v>24</v>
      </c>
      <c r="B21" s="19" t="s">
        <v>38</v>
      </c>
      <c r="C21" s="9" t="s">
        <v>7</v>
      </c>
      <c r="D21" s="9"/>
      <c r="E21" s="10">
        <v>2</v>
      </c>
      <c r="F21" s="10">
        <v>2</v>
      </c>
      <c r="G21" s="10"/>
      <c r="H21" s="10"/>
      <c r="I21" s="47">
        <f t="shared" si="0"/>
        <v>4</v>
      </c>
      <c r="J21" s="15"/>
      <c r="K21" s="12">
        <f t="shared" si="1"/>
        <v>0</v>
      </c>
      <c r="L21" s="9">
        <v>23</v>
      </c>
      <c r="M21" s="61">
        <f t="shared" si="2"/>
        <v>0</v>
      </c>
    </row>
    <row r="22" spans="1:13" s="3" customFormat="1" ht="54" customHeight="1" outlineLevel="1">
      <c r="A22" s="7" t="s">
        <v>25</v>
      </c>
      <c r="B22" s="27" t="s">
        <v>113</v>
      </c>
      <c r="C22" s="14" t="s">
        <v>7</v>
      </c>
      <c r="D22" s="14"/>
      <c r="E22" s="10"/>
      <c r="F22" s="10">
        <v>4</v>
      </c>
      <c r="G22" s="10"/>
      <c r="H22" s="16"/>
      <c r="I22" s="47">
        <f t="shared" si="0"/>
        <v>4</v>
      </c>
      <c r="J22" s="46"/>
      <c r="K22" s="12">
        <f t="shared" si="1"/>
        <v>0</v>
      </c>
      <c r="L22" s="7">
        <v>23</v>
      </c>
      <c r="M22" s="61">
        <f t="shared" si="2"/>
        <v>0</v>
      </c>
    </row>
    <row r="23" spans="1:13" s="4" customFormat="1" ht="51.75" customHeight="1" outlineLevel="1">
      <c r="A23" s="9" t="s">
        <v>58</v>
      </c>
      <c r="B23" s="27" t="s">
        <v>109</v>
      </c>
      <c r="C23" s="14" t="s">
        <v>7</v>
      </c>
      <c r="D23" s="14"/>
      <c r="E23" s="10">
        <v>27</v>
      </c>
      <c r="F23" s="10">
        <v>4</v>
      </c>
      <c r="G23" s="10"/>
      <c r="H23" s="16"/>
      <c r="I23" s="47">
        <f t="shared" si="0"/>
        <v>31</v>
      </c>
      <c r="J23" s="15"/>
      <c r="K23" s="12">
        <f t="shared" si="1"/>
        <v>0</v>
      </c>
      <c r="L23" s="7">
        <v>23</v>
      </c>
      <c r="M23" s="61">
        <f t="shared" si="2"/>
        <v>0</v>
      </c>
    </row>
    <row r="24" spans="1:13" s="3" customFormat="1" ht="56" outlineLevel="1">
      <c r="A24" s="7" t="s">
        <v>59</v>
      </c>
      <c r="B24" s="27" t="s">
        <v>110</v>
      </c>
      <c r="C24" s="14" t="s">
        <v>7</v>
      </c>
      <c r="D24" s="14"/>
      <c r="E24" s="10">
        <v>4</v>
      </c>
      <c r="F24" s="10">
        <v>4</v>
      </c>
      <c r="G24" s="10"/>
      <c r="H24" s="16">
        <v>8</v>
      </c>
      <c r="I24" s="47">
        <f t="shared" si="0"/>
        <v>16</v>
      </c>
      <c r="J24" s="15"/>
      <c r="K24" s="12">
        <f t="shared" si="1"/>
        <v>0</v>
      </c>
      <c r="L24" s="7">
        <v>23</v>
      </c>
      <c r="M24" s="61">
        <f t="shared" si="2"/>
        <v>0</v>
      </c>
    </row>
    <row r="25" spans="1:13" s="3" customFormat="1" ht="14" outlineLevel="1">
      <c r="A25" s="9" t="s">
        <v>60</v>
      </c>
      <c r="B25" s="11" t="s">
        <v>153</v>
      </c>
      <c r="C25" s="9" t="s">
        <v>7</v>
      </c>
      <c r="D25" s="9"/>
      <c r="E25" s="10">
        <v>9</v>
      </c>
      <c r="F25" s="10">
        <v>4</v>
      </c>
      <c r="G25" s="47"/>
      <c r="H25" s="10"/>
      <c r="I25" s="47">
        <f t="shared" si="0"/>
        <v>13</v>
      </c>
      <c r="J25" s="39"/>
      <c r="K25" s="12">
        <f t="shared" si="1"/>
        <v>0</v>
      </c>
      <c r="L25" s="9">
        <v>23</v>
      </c>
      <c r="M25" s="61">
        <f t="shared" si="2"/>
        <v>0</v>
      </c>
    </row>
    <row r="26" spans="1:13" s="3" customFormat="1" ht="56" outlineLevel="1">
      <c r="A26" s="7" t="s">
        <v>61</v>
      </c>
      <c r="B26" s="27" t="s">
        <v>112</v>
      </c>
      <c r="C26" s="14" t="s">
        <v>7</v>
      </c>
      <c r="D26" s="14"/>
      <c r="E26" s="10"/>
      <c r="F26" s="10">
        <v>0</v>
      </c>
      <c r="G26" s="10"/>
      <c r="H26" s="16">
        <v>1</v>
      </c>
      <c r="I26" s="47">
        <f t="shared" si="0"/>
        <v>1</v>
      </c>
      <c r="J26" s="15"/>
      <c r="K26" s="12">
        <f t="shared" si="1"/>
        <v>0</v>
      </c>
      <c r="L26" s="7">
        <v>23</v>
      </c>
      <c r="M26" s="61">
        <f t="shared" si="2"/>
        <v>0</v>
      </c>
    </row>
    <row r="27" spans="1:13" s="3" customFormat="1" ht="14" outlineLevel="1">
      <c r="A27" s="9" t="s">
        <v>62</v>
      </c>
      <c r="B27" s="29" t="s">
        <v>54</v>
      </c>
      <c r="C27" s="14" t="s">
        <v>7</v>
      </c>
      <c r="D27" s="14"/>
      <c r="E27" s="10">
        <v>5</v>
      </c>
      <c r="F27" s="10">
        <v>24</v>
      </c>
      <c r="G27" s="10"/>
      <c r="H27" s="16"/>
      <c r="I27" s="47">
        <f t="shared" si="0"/>
        <v>29</v>
      </c>
      <c r="J27" s="15"/>
      <c r="K27" s="12">
        <f t="shared" si="1"/>
        <v>0</v>
      </c>
      <c r="L27" s="7">
        <v>23</v>
      </c>
      <c r="M27" s="61">
        <f t="shared" si="2"/>
        <v>0</v>
      </c>
    </row>
    <row r="28" spans="1:13" s="3" customFormat="1" ht="56" outlineLevel="1">
      <c r="A28" s="7" t="s">
        <v>63</v>
      </c>
      <c r="B28" s="27" t="s">
        <v>111</v>
      </c>
      <c r="C28" s="14" t="s">
        <v>7</v>
      </c>
      <c r="D28" s="14"/>
      <c r="E28" s="10"/>
      <c r="F28" s="10">
        <v>4</v>
      </c>
      <c r="G28" s="10"/>
      <c r="H28" s="16">
        <v>1</v>
      </c>
      <c r="I28" s="47">
        <f t="shared" si="0"/>
        <v>5</v>
      </c>
      <c r="J28" s="15"/>
      <c r="K28" s="12">
        <f t="shared" si="1"/>
        <v>0</v>
      </c>
      <c r="L28" s="7">
        <v>23</v>
      </c>
      <c r="M28" s="61">
        <f t="shared" si="2"/>
        <v>0</v>
      </c>
    </row>
    <row r="29" spans="1:13" s="3" customFormat="1" ht="14" outlineLevel="1">
      <c r="A29" s="9" t="s">
        <v>64</v>
      </c>
      <c r="B29" s="29" t="s">
        <v>55</v>
      </c>
      <c r="C29" s="14" t="s">
        <v>7</v>
      </c>
      <c r="D29" s="14"/>
      <c r="E29" s="10">
        <v>14</v>
      </c>
      <c r="F29" s="10">
        <v>0</v>
      </c>
      <c r="G29" s="10"/>
      <c r="H29" s="16"/>
      <c r="I29" s="47">
        <f t="shared" si="0"/>
        <v>14</v>
      </c>
      <c r="J29" s="15"/>
      <c r="K29" s="12">
        <f t="shared" si="1"/>
        <v>0</v>
      </c>
      <c r="L29" s="7">
        <v>23</v>
      </c>
      <c r="M29" s="61">
        <f t="shared" si="2"/>
        <v>0</v>
      </c>
    </row>
    <row r="30" spans="1:13" s="3" customFormat="1" ht="56" outlineLevel="1">
      <c r="A30" s="7" t="s">
        <v>65</v>
      </c>
      <c r="B30" s="27" t="s">
        <v>107</v>
      </c>
      <c r="C30" s="7" t="s">
        <v>7</v>
      </c>
      <c r="D30" s="7"/>
      <c r="E30" s="10">
        <v>48</v>
      </c>
      <c r="F30" s="10">
        <v>20</v>
      </c>
      <c r="G30" s="10"/>
      <c r="H30" s="24"/>
      <c r="I30" s="47">
        <f t="shared" si="0"/>
        <v>68</v>
      </c>
      <c r="J30" s="15"/>
      <c r="K30" s="12">
        <f t="shared" si="1"/>
        <v>0</v>
      </c>
      <c r="L30" s="7">
        <v>23</v>
      </c>
      <c r="M30" s="61">
        <f t="shared" si="2"/>
        <v>0</v>
      </c>
    </row>
    <row r="31" spans="1:13" s="5" customFormat="1" ht="14" outlineLevel="1">
      <c r="A31" s="9" t="s">
        <v>66</v>
      </c>
      <c r="B31" s="27" t="s">
        <v>108</v>
      </c>
      <c r="C31" s="14" t="s">
        <v>7</v>
      </c>
      <c r="D31" s="14"/>
      <c r="E31" s="10">
        <v>9</v>
      </c>
      <c r="F31" s="10">
        <v>10</v>
      </c>
      <c r="G31" s="10"/>
      <c r="H31" s="16"/>
      <c r="I31" s="47">
        <f t="shared" si="0"/>
        <v>19</v>
      </c>
      <c r="J31" s="15"/>
      <c r="K31" s="12">
        <f t="shared" si="1"/>
        <v>0</v>
      </c>
      <c r="L31" s="7">
        <v>23</v>
      </c>
      <c r="M31" s="61">
        <f t="shared" si="2"/>
        <v>0</v>
      </c>
    </row>
    <row r="32" spans="1:13" s="3" customFormat="1" ht="42" outlineLevel="1">
      <c r="A32" s="7" t="s">
        <v>67</v>
      </c>
      <c r="B32" s="19" t="s">
        <v>156</v>
      </c>
      <c r="C32" s="7" t="s">
        <v>7</v>
      </c>
      <c r="D32" s="7">
        <v>4</v>
      </c>
      <c r="E32" s="10"/>
      <c r="F32" s="10">
        <v>15</v>
      </c>
      <c r="G32" s="10">
        <v>6</v>
      </c>
      <c r="H32" s="24">
        <v>1</v>
      </c>
      <c r="I32" s="47">
        <f t="shared" si="0"/>
        <v>26</v>
      </c>
      <c r="J32" s="39"/>
      <c r="K32" s="12">
        <f t="shared" si="1"/>
        <v>0</v>
      </c>
      <c r="L32" s="7">
        <v>23</v>
      </c>
      <c r="M32" s="61">
        <f t="shared" si="2"/>
        <v>0</v>
      </c>
    </row>
    <row r="33" spans="1:13" s="3" customFormat="1" ht="28" outlineLevel="1">
      <c r="A33" s="9" t="s">
        <v>68</v>
      </c>
      <c r="B33" s="23" t="s">
        <v>143</v>
      </c>
      <c r="C33" s="7" t="s">
        <v>6</v>
      </c>
      <c r="D33" s="7">
        <v>40</v>
      </c>
      <c r="E33" s="10">
        <v>63</v>
      </c>
      <c r="F33" s="10">
        <v>100</v>
      </c>
      <c r="G33" s="10">
        <v>100</v>
      </c>
      <c r="H33" s="24">
        <v>111</v>
      </c>
      <c r="I33" s="47">
        <f t="shared" si="0"/>
        <v>414</v>
      </c>
      <c r="J33" s="39"/>
      <c r="K33" s="12">
        <f t="shared" si="1"/>
        <v>0</v>
      </c>
      <c r="L33" s="7">
        <v>23</v>
      </c>
      <c r="M33" s="61">
        <f t="shared" si="2"/>
        <v>0</v>
      </c>
    </row>
    <row r="34" spans="1:13" s="5" customFormat="1" ht="14" outlineLevel="1">
      <c r="A34" s="7" t="s">
        <v>69</v>
      </c>
      <c r="B34" s="23" t="s">
        <v>50</v>
      </c>
      <c r="C34" s="7" t="s">
        <v>7</v>
      </c>
      <c r="D34" s="7">
        <v>4</v>
      </c>
      <c r="E34" s="10">
        <v>9</v>
      </c>
      <c r="F34" s="10">
        <v>14</v>
      </c>
      <c r="G34" s="10">
        <v>12</v>
      </c>
      <c r="H34" s="24">
        <v>9</v>
      </c>
      <c r="I34" s="47">
        <f t="shared" si="0"/>
        <v>48</v>
      </c>
      <c r="J34" s="15"/>
      <c r="K34" s="12">
        <f t="shared" si="1"/>
        <v>0</v>
      </c>
      <c r="L34" s="7">
        <v>23</v>
      </c>
      <c r="M34" s="61">
        <f t="shared" si="2"/>
        <v>0</v>
      </c>
    </row>
    <row r="35" spans="1:13" s="3" customFormat="1" ht="14" outlineLevel="1">
      <c r="A35" s="9" t="s">
        <v>70</v>
      </c>
      <c r="B35" s="23" t="s">
        <v>49</v>
      </c>
      <c r="C35" s="7" t="s">
        <v>7</v>
      </c>
      <c r="D35" s="7">
        <v>4</v>
      </c>
      <c r="E35" s="10">
        <v>2</v>
      </c>
      <c r="F35" s="10">
        <v>4</v>
      </c>
      <c r="G35" s="10">
        <v>10</v>
      </c>
      <c r="H35" s="24">
        <v>2</v>
      </c>
      <c r="I35" s="47">
        <f t="shared" ref="I35:I65" si="3">SUM(D35:H35)</f>
        <v>22</v>
      </c>
      <c r="J35" s="15"/>
      <c r="K35" s="12">
        <f t="shared" ref="K35:K65" si="4">SUM(I35*J35)</f>
        <v>0</v>
      </c>
      <c r="L35" s="7">
        <v>23</v>
      </c>
      <c r="M35" s="61">
        <f t="shared" ref="M35:M65" si="5">SUM(L35%*K35+K35)</f>
        <v>0</v>
      </c>
    </row>
    <row r="36" spans="1:13" s="3" customFormat="1" ht="16.5" customHeight="1" outlineLevel="1">
      <c r="A36" s="7" t="s">
        <v>71</v>
      </c>
      <c r="B36" s="19" t="s">
        <v>42</v>
      </c>
      <c r="C36" s="9" t="s">
        <v>7</v>
      </c>
      <c r="D36" s="9">
        <v>50</v>
      </c>
      <c r="E36" s="10"/>
      <c r="F36" s="10">
        <v>0</v>
      </c>
      <c r="G36" s="10">
        <v>60</v>
      </c>
      <c r="H36" s="10">
        <v>75</v>
      </c>
      <c r="I36" s="47">
        <f t="shared" si="3"/>
        <v>185</v>
      </c>
      <c r="J36" s="15"/>
      <c r="K36" s="12">
        <f t="shared" si="4"/>
        <v>0</v>
      </c>
      <c r="L36" s="9">
        <v>23</v>
      </c>
      <c r="M36" s="61">
        <f t="shared" si="5"/>
        <v>0</v>
      </c>
    </row>
    <row r="37" spans="1:13" s="3" customFormat="1" ht="42" outlineLevel="1">
      <c r="A37" s="9" t="s">
        <v>72</v>
      </c>
      <c r="B37" s="19" t="s">
        <v>157</v>
      </c>
      <c r="C37" s="7" t="s">
        <v>6</v>
      </c>
      <c r="D37" s="7">
        <v>40</v>
      </c>
      <c r="E37" s="10">
        <v>45</v>
      </c>
      <c r="F37" s="10">
        <v>75</v>
      </c>
      <c r="G37" s="10">
        <v>100</v>
      </c>
      <c r="H37" s="24">
        <v>160</v>
      </c>
      <c r="I37" s="47">
        <f t="shared" si="3"/>
        <v>420</v>
      </c>
      <c r="J37" s="39"/>
      <c r="K37" s="12">
        <f t="shared" si="4"/>
        <v>0</v>
      </c>
      <c r="L37" s="7">
        <v>23</v>
      </c>
      <c r="M37" s="61">
        <f t="shared" si="5"/>
        <v>0</v>
      </c>
    </row>
    <row r="38" spans="1:13" s="3" customFormat="1" ht="28" outlineLevel="1">
      <c r="A38" s="7" t="s">
        <v>73</v>
      </c>
      <c r="B38" s="13" t="s">
        <v>116</v>
      </c>
      <c r="C38" s="9" t="s">
        <v>7</v>
      </c>
      <c r="D38" s="9"/>
      <c r="E38" s="10"/>
      <c r="F38" s="10">
        <v>0</v>
      </c>
      <c r="G38" s="10"/>
      <c r="H38" s="10">
        <v>20</v>
      </c>
      <c r="I38" s="47">
        <f t="shared" si="3"/>
        <v>20</v>
      </c>
      <c r="J38" s="15"/>
      <c r="K38" s="12">
        <f t="shared" si="4"/>
        <v>0</v>
      </c>
      <c r="L38" s="9">
        <v>23</v>
      </c>
      <c r="M38" s="61">
        <f t="shared" si="5"/>
        <v>0</v>
      </c>
    </row>
    <row r="39" spans="1:13" s="3" customFormat="1" ht="28" outlineLevel="1">
      <c r="A39" s="9" t="s">
        <v>74</v>
      </c>
      <c r="B39" s="19" t="s">
        <v>45</v>
      </c>
      <c r="C39" s="9" t="s">
        <v>7</v>
      </c>
      <c r="D39" s="9"/>
      <c r="E39" s="10"/>
      <c r="F39" s="10">
        <v>0</v>
      </c>
      <c r="G39" s="10"/>
      <c r="H39" s="10">
        <v>14</v>
      </c>
      <c r="I39" s="47">
        <f t="shared" si="3"/>
        <v>14</v>
      </c>
      <c r="J39" s="15"/>
      <c r="K39" s="12">
        <f t="shared" si="4"/>
        <v>0</v>
      </c>
      <c r="L39" s="9">
        <v>23</v>
      </c>
      <c r="M39" s="61">
        <f t="shared" si="5"/>
        <v>0</v>
      </c>
    </row>
    <row r="40" spans="1:13" s="3" customFormat="1" ht="42" outlineLevel="1">
      <c r="A40" s="7" t="s">
        <v>75</v>
      </c>
      <c r="B40" s="30" t="s">
        <v>141</v>
      </c>
      <c r="C40" s="33" t="s">
        <v>7</v>
      </c>
      <c r="D40" s="33"/>
      <c r="E40" s="10"/>
      <c r="F40" s="10">
        <v>0</v>
      </c>
      <c r="G40" s="10">
        <v>5</v>
      </c>
      <c r="H40" s="26"/>
      <c r="I40" s="47">
        <f t="shared" si="3"/>
        <v>5</v>
      </c>
      <c r="J40" s="39"/>
      <c r="K40" s="12">
        <f t="shared" si="4"/>
        <v>0</v>
      </c>
      <c r="L40" s="33">
        <v>23</v>
      </c>
      <c r="M40" s="61">
        <f t="shared" si="5"/>
        <v>0</v>
      </c>
    </row>
    <row r="41" spans="1:13" s="3" customFormat="1" ht="14" outlineLevel="1">
      <c r="A41" s="9" t="s">
        <v>76</v>
      </c>
      <c r="B41" s="8" t="s">
        <v>132</v>
      </c>
      <c r="C41" s="9" t="s">
        <v>7</v>
      </c>
      <c r="D41" s="9"/>
      <c r="E41" s="10"/>
      <c r="F41" s="10">
        <v>6</v>
      </c>
      <c r="G41" s="10"/>
      <c r="H41" s="10"/>
      <c r="I41" s="47">
        <f t="shared" si="3"/>
        <v>6</v>
      </c>
      <c r="J41" s="39"/>
      <c r="K41" s="12">
        <f t="shared" si="4"/>
        <v>0</v>
      </c>
      <c r="L41" s="9">
        <v>23</v>
      </c>
      <c r="M41" s="61">
        <f t="shared" si="5"/>
        <v>0</v>
      </c>
    </row>
    <row r="42" spans="1:13" s="3" customFormat="1" ht="14" outlineLevel="1">
      <c r="A42" s="7" t="s">
        <v>77</v>
      </c>
      <c r="B42" s="25" t="s">
        <v>161</v>
      </c>
      <c r="C42" s="9" t="s">
        <v>6</v>
      </c>
      <c r="D42" s="9">
        <v>10</v>
      </c>
      <c r="E42" s="10">
        <v>45</v>
      </c>
      <c r="F42" s="10">
        <v>90</v>
      </c>
      <c r="G42" s="10">
        <v>90</v>
      </c>
      <c r="H42" s="26">
        <v>76</v>
      </c>
      <c r="I42" s="47">
        <f t="shared" si="3"/>
        <v>311</v>
      </c>
      <c r="J42" s="15"/>
      <c r="K42" s="12">
        <f t="shared" si="4"/>
        <v>0</v>
      </c>
      <c r="L42" s="7">
        <v>23</v>
      </c>
      <c r="M42" s="61">
        <f t="shared" si="5"/>
        <v>0</v>
      </c>
    </row>
    <row r="43" spans="1:13" s="5" customFormat="1" ht="14" outlineLevel="1">
      <c r="A43" s="9" t="s">
        <v>78</v>
      </c>
      <c r="B43" s="30" t="s">
        <v>123</v>
      </c>
      <c r="C43" s="9" t="s">
        <v>121</v>
      </c>
      <c r="D43" s="9">
        <v>10</v>
      </c>
      <c r="E43" s="10">
        <v>27</v>
      </c>
      <c r="F43" s="10">
        <v>25</v>
      </c>
      <c r="G43" s="10">
        <v>6</v>
      </c>
      <c r="H43" s="10">
        <v>22</v>
      </c>
      <c r="I43" s="47">
        <f t="shared" si="3"/>
        <v>90</v>
      </c>
      <c r="J43" s="15"/>
      <c r="K43" s="12">
        <f t="shared" si="4"/>
        <v>0</v>
      </c>
      <c r="L43" s="7">
        <v>23</v>
      </c>
      <c r="M43" s="61">
        <f t="shared" si="5"/>
        <v>0</v>
      </c>
    </row>
    <row r="44" spans="1:13" s="4" customFormat="1" ht="13.5" customHeight="1" outlineLevel="1">
      <c r="A44" s="7" t="s">
        <v>79</v>
      </c>
      <c r="B44" s="8" t="s">
        <v>130</v>
      </c>
      <c r="C44" s="9" t="s">
        <v>121</v>
      </c>
      <c r="D44" s="9"/>
      <c r="E44" s="10">
        <v>9</v>
      </c>
      <c r="F44" s="10">
        <v>10</v>
      </c>
      <c r="G44" s="10"/>
      <c r="H44" s="10"/>
      <c r="I44" s="47">
        <f t="shared" si="3"/>
        <v>19</v>
      </c>
      <c r="J44" s="15"/>
      <c r="K44" s="12">
        <f t="shared" si="4"/>
        <v>0</v>
      </c>
      <c r="L44" s="9">
        <v>23</v>
      </c>
      <c r="M44" s="61">
        <f t="shared" si="5"/>
        <v>0</v>
      </c>
    </row>
    <row r="45" spans="1:13" s="4" customFormat="1" ht="15" customHeight="1" outlineLevel="1">
      <c r="A45" s="9" t="s">
        <v>80</v>
      </c>
      <c r="B45" s="30" t="s">
        <v>122</v>
      </c>
      <c r="C45" s="9" t="s">
        <v>6</v>
      </c>
      <c r="D45" s="9">
        <v>10</v>
      </c>
      <c r="E45" s="10">
        <v>18</v>
      </c>
      <c r="F45" s="10">
        <v>0</v>
      </c>
      <c r="G45" s="10">
        <v>50</v>
      </c>
      <c r="H45" s="10">
        <v>20</v>
      </c>
      <c r="I45" s="47">
        <f t="shared" si="3"/>
        <v>98</v>
      </c>
      <c r="J45" s="15"/>
      <c r="K45" s="61">
        <f t="shared" si="4"/>
        <v>0</v>
      </c>
      <c r="L45" s="9">
        <v>8</v>
      </c>
      <c r="M45" s="61">
        <f t="shared" si="5"/>
        <v>0</v>
      </c>
    </row>
    <row r="46" spans="1:13" s="3" customFormat="1" ht="14" outlineLevel="1">
      <c r="A46" s="7" t="s">
        <v>81</v>
      </c>
      <c r="B46" s="30" t="s">
        <v>47</v>
      </c>
      <c r="C46" s="9" t="s">
        <v>7</v>
      </c>
      <c r="D46" s="9"/>
      <c r="E46" s="10"/>
      <c r="F46" s="10">
        <v>0</v>
      </c>
      <c r="G46" s="10">
        <v>10</v>
      </c>
      <c r="H46" s="10"/>
      <c r="I46" s="47">
        <f t="shared" si="3"/>
        <v>10</v>
      </c>
      <c r="J46" s="39"/>
      <c r="K46" s="12">
        <f t="shared" si="4"/>
        <v>0</v>
      </c>
      <c r="L46" s="9">
        <v>23</v>
      </c>
      <c r="M46" s="61">
        <f t="shared" si="5"/>
        <v>0</v>
      </c>
    </row>
    <row r="47" spans="1:13" s="3" customFormat="1" ht="14" outlineLevel="1">
      <c r="A47" s="9" t="s">
        <v>82</v>
      </c>
      <c r="B47" s="30" t="s">
        <v>37</v>
      </c>
      <c r="C47" s="9" t="s">
        <v>7</v>
      </c>
      <c r="D47" s="9"/>
      <c r="E47" s="10"/>
      <c r="F47" s="10">
        <v>0</v>
      </c>
      <c r="G47" s="10">
        <v>1</v>
      </c>
      <c r="H47" s="10"/>
      <c r="I47" s="47">
        <f t="shared" si="3"/>
        <v>1</v>
      </c>
      <c r="J47" s="15"/>
      <c r="K47" s="12">
        <f t="shared" si="4"/>
        <v>0</v>
      </c>
      <c r="L47" s="9">
        <v>23</v>
      </c>
      <c r="M47" s="61">
        <f t="shared" si="5"/>
        <v>0</v>
      </c>
    </row>
    <row r="48" spans="1:13" s="3" customFormat="1" ht="14" outlineLevel="1">
      <c r="A48" s="7" t="s">
        <v>83</v>
      </c>
      <c r="B48" s="19" t="s">
        <v>35</v>
      </c>
      <c r="C48" s="9" t="s">
        <v>7</v>
      </c>
      <c r="D48" s="9"/>
      <c r="E48" s="10"/>
      <c r="F48" s="10">
        <v>10</v>
      </c>
      <c r="G48" s="10">
        <v>10</v>
      </c>
      <c r="H48" s="10">
        <v>10</v>
      </c>
      <c r="I48" s="47">
        <f t="shared" si="3"/>
        <v>30</v>
      </c>
      <c r="J48" s="15"/>
      <c r="K48" s="12">
        <f t="shared" si="4"/>
        <v>0</v>
      </c>
      <c r="L48" s="9">
        <v>23</v>
      </c>
      <c r="M48" s="61">
        <f t="shared" si="5"/>
        <v>0</v>
      </c>
    </row>
    <row r="49" spans="1:13" s="3" customFormat="1" ht="28" outlineLevel="1">
      <c r="A49" s="9" t="s">
        <v>84</v>
      </c>
      <c r="B49" s="34" t="s">
        <v>138</v>
      </c>
      <c r="C49" s="9" t="s">
        <v>7</v>
      </c>
      <c r="D49" s="9">
        <v>2</v>
      </c>
      <c r="E49" s="10"/>
      <c r="F49" s="10">
        <v>0</v>
      </c>
      <c r="G49" s="10"/>
      <c r="H49" s="26"/>
      <c r="I49" s="47">
        <f t="shared" si="3"/>
        <v>2</v>
      </c>
      <c r="J49" s="15"/>
      <c r="K49" s="12">
        <f t="shared" si="4"/>
        <v>0</v>
      </c>
      <c r="L49" s="33">
        <v>23</v>
      </c>
      <c r="M49" s="61">
        <f t="shared" si="5"/>
        <v>0</v>
      </c>
    </row>
    <row r="50" spans="1:13" s="3" customFormat="1" ht="14" outlineLevel="1">
      <c r="A50" s="7" t="s">
        <v>85</v>
      </c>
      <c r="B50" s="30" t="s">
        <v>36</v>
      </c>
      <c r="C50" s="9" t="s">
        <v>7</v>
      </c>
      <c r="D50" s="9">
        <v>2</v>
      </c>
      <c r="E50" s="10"/>
      <c r="F50" s="10">
        <v>0</v>
      </c>
      <c r="G50" s="10"/>
      <c r="H50" s="10">
        <v>2</v>
      </c>
      <c r="I50" s="47">
        <f t="shared" si="3"/>
        <v>4</v>
      </c>
      <c r="J50" s="15"/>
      <c r="K50" s="12">
        <f t="shared" si="4"/>
        <v>0</v>
      </c>
      <c r="L50" s="9">
        <v>23</v>
      </c>
      <c r="M50" s="61">
        <f t="shared" si="5"/>
        <v>0</v>
      </c>
    </row>
    <row r="51" spans="1:13" s="3" customFormat="1" ht="98" outlineLevel="1">
      <c r="A51" s="9" t="s">
        <v>86</v>
      </c>
      <c r="B51" s="60" t="s">
        <v>162</v>
      </c>
      <c r="C51" s="49" t="s">
        <v>7</v>
      </c>
      <c r="D51" s="9"/>
      <c r="E51" s="10">
        <v>2</v>
      </c>
      <c r="F51" s="10">
        <v>0</v>
      </c>
      <c r="G51" s="47"/>
      <c r="H51" s="10">
        <v>2</v>
      </c>
      <c r="I51" s="47">
        <f t="shared" si="3"/>
        <v>4</v>
      </c>
      <c r="J51" s="62"/>
      <c r="K51" s="12">
        <f t="shared" si="4"/>
        <v>0</v>
      </c>
      <c r="L51" s="9">
        <v>23</v>
      </c>
      <c r="M51" s="61">
        <f t="shared" si="5"/>
        <v>0</v>
      </c>
    </row>
    <row r="52" spans="1:13" s="3" customFormat="1" ht="14.25" customHeight="1" outlineLevel="1">
      <c r="A52" s="7" t="s">
        <v>87</v>
      </c>
      <c r="B52" s="48" t="s">
        <v>155</v>
      </c>
      <c r="C52" s="49" t="s">
        <v>7</v>
      </c>
      <c r="D52" s="9"/>
      <c r="E52" s="10"/>
      <c r="F52" s="10">
        <v>2</v>
      </c>
      <c r="G52" s="47"/>
      <c r="H52" s="10"/>
      <c r="I52" s="47">
        <f t="shared" si="3"/>
        <v>2</v>
      </c>
      <c r="J52" s="15"/>
      <c r="K52" s="12">
        <f t="shared" si="4"/>
        <v>0</v>
      </c>
      <c r="L52" s="9">
        <v>23</v>
      </c>
      <c r="M52" s="61">
        <f t="shared" si="5"/>
        <v>0</v>
      </c>
    </row>
    <row r="53" spans="1:13" s="3" customFormat="1" ht="14" outlineLevel="1">
      <c r="A53" s="9" t="s">
        <v>88</v>
      </c>
      <c r="B53" s="48" t="s">
        <v>154</v>
      </c>
      <c r="C53" s="49" t="s">
        <v>7</v>
      </c>
      <c r="D53" s="9"/>
      <c r="E53" s="10"/>
      <c r="F53" s="10">
        <v>2</v>
      </c>
      <c r="G53" s="47"/>
      <c r="H53" s="10"/>
      <c r="I53" s="47">
        <f t="shared" si="3"/>
        <v>2</v>
      </c>
      <c r="J53" s="15"/>
      <c r="K53" s="12">
        <f t="shared" si="4"/>
        <v>0</v>
      </c>
      <c r="L53" s="9">
        <v>23</v>
      </c>
      <c r="M53" s="61">
        <f t="shared" si="5"/>
        <v>0</v>
      </c>
    </row>
    <row r="54" spans="1:13" s="3" customFormat="1" ht="28" outlineLevel="1">
      <c r="A54" s="7" t="s">
        <v>89</v>
      </c>
      <c r="B54" s="30" t="s">
        <v>117</v>
      </c>
      <c r="C54" s="9" t="s">
        <v>7</v>
      </c>
      <c r="D54" s="9">
        <v>2</v>
      </c>
      <c r="E54" s="10">
        <v>9</v>
      </c>
      <c r="F54" s="10">
        <v>5</v>
      </c>
      <c r="G54" s="10"/>
      <c r="H54" s="10">
        <v>2</v>
      </c>
      <c r="I54" s="47">
        <f t="shared" si="3"/>
        <v>18</v>
      </c>
      <c r="J54" s="15"/>
      <c r="K54" s="12">
        <f t="shared" si="4"/>
        <v>0</v>
      </c>
      <c r="L54" s="9">
        <v>23</v>
      </c>
      <c r="M54" s="61">
        <f t="shared" si="5"/>
        <v>0</v>
      </c>
    </row>
    <row r="55" spans="1:13" s="3" customFormat="1" ht="14" outlineLevel="1">
      <c r="A55" s="9" t="s">
        <v>90</v>
      </c>
      <c r="B55" s="30" t="s">
        <v>106</v>
      </c>
      <c r="C55" s="9" t="s">
        <v>7</v>
      </c>
      <c r="D55" s="9">
        <v>4</v>
      </c>
      <c r="E55" s="10">
        <v>9</v>
      </c>
      <c r="F55" s="10">
        <v>10</v>
      </c>
      <c r="G55" s="10">
        <v>10</v>
      </c>
      <c r="H55" s="26">
        <v>10</v>
      </c>
      <c r="I55" s="47">
        <f t="shared" si="3"/>
        <v>43</v>
      </c>
      <c r="J55" s="15"/>
      <c r="K55" s="12">
        <f t="shared" si="4"/>
        <v>0</v>
      </c>
      <c r="L55" s="33">
        <v>23</v>
      </c>
      <c r="M55" s="61">
        <f t="shared" si="5"/>
        <v>0</v>
      </c>
    </row>
    <row r="56" spans="1:13" s="3" customFormat="1" ht="28" outlineLevel="1">
      <c r="A56" s="7" t="s">
        <v>91</v>
      </c>
      <c r="B56" s="27" t="s">
        <v>118</v>
      </c>
      <c r="C56" s="9" t="s">
        <v>7</v>
      </c>
      <c r="D56" s="9"/>
      <c r="E56" s="10">
        <v>2</v>
      </c>
      <c r="F56" s="10">
        <v>0</v>
      </c>
      <c r="G56" s="10"/>
      <c r="H56" s="10"/>
      <c r="I56" s="47">
        <f t="shared" si="3"/>
        <v>2</v>
      </c>
      <c r="J56" s="15"/>
      <c r="K56" s="12">
        <f t="shared" si="4"/>
        <v>0</v>
      </c>
      <c r="L56" s="9">
        <v>23</v>
      </c>
      <c r="M56" s="61">
        <f t="shared" si="5"/>
        <v>0</v>
      </c>
    </row>
    <row r="57" spans="1:13" s="3" customFormat="1" ht="13.5" customHeight="1" outlineLevel="1">
      <c r="A57" s="9" t="s">
        <v>92</v>
      </c>
      <c r="B57" s="19" t="s">
        <v>44</v>
      </c>
      <c r="C57" s="9" t="s">
        <v>7</v>
      </c>
      <c r="D57" s="9">
        <v>2</v>
      </c>
      <c r="E57" s="10"/>
      <c r="F57" s="10">
        <v>5</v>
      </c>
      <c r="G57" s="10">
        <v>2</v>
      </c>
      <c r="H57" s="10">
        <v>2</v>
      </c>
      <c r="I57" s="47">
        <f t="shared" si="3"/>
        <v>11</v>
      </c>
      <c r="J57" s="15"/>
      <c r="K57" s="12">
        <f t="shared" si="4"/>
        <v>0</v>
      </c>
      <c r="L57" s="9">
        <v>23</v>
      </c>
      <c r="M57" s="61">
        <f t="shared" si="5"/>
        <v>0</v>
      </c>
    </row>
    <row r="58" spans="1:13" s="5" customFormat="1" ht="15.75" customHeight="1" outlineLevel="1">
      <c r="A58" s="7" t="s">
        <v>93</v>
      </c>
      <c r="B58" s="30" t="s">
        <v>56</v>
      </c>
      <c r="C58" s="9" t="s">
        <v>7</v>
      </c>
      <c r="D58" s="9">
        <v>2</v>
      </c>
      <c r="E58" s="10">
        <v>2</v>
      </c>
      <c r="F58" s="10">
        <v>6</v>
      </c>
      <c r="G58" s="10">
        <v>2</v>
      </c>
      <c r="H58" s="10">
        <v>3</v>
      </c>
      <c r="I58" s="47">
        <f t="shared" si="3"/>
        <v>15</v>
      </c>
      <c r="J58" s="15"/>
      <c r="K58" s="12">
        <f t="shared" si="4"/>
        <v>0</v>
      </c>
      <c r="L58" s="9">
        <v>23</v>
      </c>
      <c r="M58" s="61">
        <f t="shared" si="5"/>
        <v>0</v>
      </c>
    </row>
    <row r="59" spans="1:13" s="3" customFormat="1" ht="14" outlineLevel="1">
      <c r="A59" s="9" t="s">
        <v>94</v>
      </c>
      <c r="B59" s="19" t="s">
        <v>48</v>
      </c>
      <c r="C59" s="9" t="s">
        <v>7</v>
      </c>
      <c r="D59" s="9"/>
      <c r="E59" s="10"/>
      <c r="F59" s="10">
        <v>0</v>
      </c>
      <c r="G59" s="10"/>
      <c r="H59" s="10">
        <v>50</v>
      </c>
      <c r="I59" s="47">
        <f t="shared" si="3"/>
        <v>50</v>
      </c>
      <c r="J59" s="15"/>
      <c r="K59" s="12">
        <f t="shared" si="4"/>
        <v>0</v>
      </c>
      <c r="L59" s="9">
        <v>23</v>
      </c>
      <c r="M59" s="61">
        <f t="shared" si="5"/>
        <v>0</v>
      </c>
    </row>
    <row r="60" spans="1:13" s="3" customFormat="1" ht="14" outlineLevel="1">
      <c r="A60" s="7" t="s">
        <v>95</v>
      </c>
      <c r="B60" s="31" t="s">
        <v>159</v>
      </c>
      <c r="C60" s="9" t="s">
        <v>7</v>
      </c>
      <c r="D60" s="9">
        <v>10</v>
      </c>
      <c r="E60" s="10">
        <v>18</v>
      </c>
      <c r="F60" s="10">
        <v>20</v>
      </c>
      <c r="G60" s="10">
        <v>15</v>
      </c>
      <c r="H60" s="10"/>
      <c r="I60" s="47">
        <f t="shared" si="3"/>
        <v>63</v>
      </c>
      <c r="J60" s="15"/>
      <c r="K60" s="12">
        <f t="shared" si="4"/>
        <v>0</v>
      </c>
      <c r="L60" s="9">
        <v>23</v>
      </c>
      <c r="M60" s="61">
        <f t="shared" si="5"/>
        <v>0</v>
      </c>
    </row>
    <row r="61" spans="1:13" s="3" customFormat="1" ht="14" outlineLevel="1">
      <c r="A61" s="9" t="s">
        <v>96</v>
      </c>
      <c r="B61" s="30" t="s">
        <v>33</v>
      </c>
      <c r="C61" s="9" t="s">
        <v>7</v>
      </c>
      <c r="D61" s="9">
        <v>10</v>
      </c>
      <c r="E61" s="10"/>
      <c r="F61" s="10">
        <v>0</v>
      </c>
      <c r="G61" s="10">
        <v>70</v>
      </c>
      <c r="H61" s="10">
        <v>25</v>
      </c>
      <c r="I61" s="47">
        <f t="shared" si="3"/>
        <v>105</v>
      </c>
      <c r="J61" s="15"/>
      <c r="K61" s="12">
        <f t="shared" si="4"/>
        <v>0</v>
      </c>
      <c r="L61" s="9">
        <v>23</v>
      </c>
      <c r="M61" s="61">
        <f t="shared" si="5"/>
        <v>0</v>
      </c>
    </row>
    <row r="62" spans="1:13" s="5" customFormat="1" ht="70" outlineLevel="1">
      <c r="A62" s="7" t="s">
        <v>97</v>
      </c>
      <c r="B62" s="27" t="s">
        <v>158</v>
      </c>
      <c r="C62" s="7" t="s">
        <v>7</v>
      </c>
      <c r="D62" s="7"/>
      <c r="E62" s="10">
        <v>3</v>
      </c>
      <c r="F62" s="10">
        <v>5</v>
      </c>
      <c r="G62" s="10">
        <v>2</v>
      </c>
      <c r="H62" s="24"/>
      <c r="I62" s="47">
        <f t="shared" si="3"/>
        <v>10</v>
      </c>
      <c r="J62" s="15"/>
      <c r="K62" s="12">
        <f t="shared" si="4"/>
        <v>0</v>
      </c>
      <c r="L62" s="7">
        <v>23</v>
      </c>
      <c r="M62" s="61">
        <f t="shared" si="5"/>
        <v>0</v>
      </c>
    </row>
    <row r="63" spans="1:13" s="5" customFormat="1" ht="24.75" customHeight="1" outlineLevel="1">
      <c r="A63" s="9" t="s">
        <v>98</v>
      </c>
      <c r="B63" s="64" t="s">
        <v>115</v>
      </c>
      <c r="C63" s="9" t="s">
        <v>7</v>
      </c>
      <c r="D63" s="9"/>
      <c r="E63" s="10"/>
      <c r="F63" s="10">
        <v>0</v>
      </c>
      <c r="G63" s="10">
        <v>3</v>
      </c>
      <c r="H63" s="26"/>
      <c r="I63" s="47">
        <f t="shared" si="3"/>
        <v>3</v>
      </c>
      <c r="J63" s="39"/>
      <c r="K63" s="12">
        <f t="shared" si="4"/>
        <v>0</v>
      </c>
      <c r="L63" s="33">
        <v>23</v>
      </c>
      <c r="M63" s="61">
        <f t="shared" si="5"/>
        <v>0</v>
      </c>
    </row>
    <row r="64" spans="1:13" s="4" customFormat="1" ht="14" outlineLevel="1">
      <c r="A64" s="7" t="s">
        <v>99</v>
      </c>
      <c r="B64" s="19" t="s">
        <v>142</v>
      </c>
      <c r="C64" s="9" t="s">
        <v>7</v>
      </c>
      <c r="D64" s="9">
        <v>10</v>
      </c>
      <c r="E64" s="10"/>
      <c r="F64" s="10">
        <v>2</v>
      </c>
      <c r="G64" s="10">
        <v>10</v>
      </c>
      <c r="H64" s="10">
        <v>10</v>
      </c>
      <c r="I64" s="47">
        <f t="shared" si="3"/>
        <v>32</v>
      </c>
      <c r="J64" s="39"/>
      <c r="K64" s="12">
        <f t="shared" si="4"/>
        <v>0</v>
      </c>
      <c r="L64" s="9">
        <v>23</v>
      </c>
      <c r="M64" s="61">
        <f t="shared" si="5"/>
        <v>0</v>
      </c>
    </row>
    <row r="65" spans="1:13" s="4" customFormat="1" ht="28" outlineLevel="1">
      <c r="A65" s="9" t="s">
        <v>100</v>
      </c>
      <c r="B65" s="19" t="s">
        <v>57</v>
      </c>
      <c r="C65" s="9" t="s">
        <v>7</v>
      </c>
      <c r="D65" s="9"/>
      <c r="E65" s="10">
        <v>2</v>
      </c>
      <c r="F65" s="10">
        <v>1</v>
      </c>
      <c r="G65" s="10"/>
      <c r="H65" s="10">
        <v>10</v>
      </c>
      <c r="I65" s="47">
        <f t="shared" si="3"/>
        <v>13</v>
      </c>
      <c r="J65" s="15"/>
      <c r="K65" s="12">
        <f t="shared" si="4"/>
        <v>0</v>
      </c>
      <c r="L65" s="9">
        <v>23</v>
      </c>
      <c r="M65" s="61">
        <f t="shared" si="5"/>
        <v>0</v>
      </c>
    </row>
    <row r="66" spans="1:13" s="4" customFormat="1" ht="14" outlineLevel="1">
      <c r="A66" s="7" t="s">
        <v>101</v>
      </c>
      <c r="B66" s="32" t="s">
        <v>53</v>
      </c>
      <c r="C66" s="63" t="s">
        <v>7</v>
      </c>
      <c r="D66" s="33"/>
      <c r="E66" s="10">
        <v>6</v>
      </c>
      <c r="F66" s="10">
        <v>10</v>
      </c>
      <c r="G66" s="10">
        <v>1</v>
      </c>
      <c r="H66" s="26"/>
      <c r="I66" s="47">
        <f t="shared" ref="I66:I75" si="6">SUM(D66:H66)</f>
        <v>17</v>
      </c>
      <c r="J66" s="15"/>
      <c r="K66" s="12">
        <f t="shared" ref="K66:K75" si="7">SUM(I66*J66)</f>
        <v>0</v>
      </c>
      <c r="L66" s="33">
        <v>23</v>
      </c>
      <c r="M66" s="61">
        <f t="shared" ref="M66:M75" si="8">SUM(L66%*K66+K66)</f>
        <v>0</v>
      </c>
    </row>
    <row r="67" spans="1:13" s="4" customFormat="1" ht="25.5" customHeight="1" outlineLevel="1">
      <c r="A67" s="9" t="s">
        <v>102</v>
      </c>
      <c r="B67" s="30" t="s">
        <v>40</v>
      </c>
      <c r="C67" s="9" t="s">
        <v>7</v>
      </c>
      <c r="D67" s="9"/>
      <c r="E67" s="10"/>
      <c r="F67" s="10">
        <v>0</v>
      </c>
      <c r="G67" s="10">
        <v>2</v>
      </c>
      <c r="H67" s="10">
        <v>1</v>
      </c>
      <c r="I67" s="47">
        <f t="shared" si="6"/>
        <v>3</v>
      </c>
      <c r="J67" s="39"/>
      <c r="K67" s="12">
        <f t="shared" si="7"/>
        <v>0</v>
      </c>
      <c r="L67" s="9">
        <v>23</v>
      </c>
      <c r="M67" s="61">
        <f t="shared" si="8"/>
        <v>0</v>
      </c>
    </row>
    <row r="68" spans="1:13" s="4" customFormat="1" ht="27" customHeight="1" outlineLevel="1">
      <c r="A68" s="7" t="s">
        <v>103</v>
      </c>
      <c r="B68" s="19" t="s">
        <v>164</v>
      </c>
      <c r="C68" s="9" t="s">
        <v>6</v>
      </c>
      <c r="D68" s="9"/>
      <c r="E68" s="10">
        <v>9</v>
      </c>
      <c r="F68" s="10">
        <v>20</v>
      </c>
      <c r="G68" s="47"/>
      <c r="H68" s="10"/>
      <c r="I68" s="47">
        <f t="shared" si="6"/>
        <v>29</v>
      </c>
      <c r="J68" s="39"/>
      <c r="K68" s="12">
        <f t="shared" si="7"/>
        <v>0</v>
      </c>
      <c r="L68" s="9">
        <v>23</v>
      </c>
      <c r="M68" s="61">
        <f t="shared" si="8"/>
        <v>0</v>
      </c>
    </row>
    <row r="69" spans="1:13" s="4" customFormat="1" ht="14" outlineLevel="1">
      <c r="A69" s="9" t="s">
        <v>104</v>
      </c>
      <c r="B69" s="11" t="s">
        <v>160</v>
      </c>
      <c r="C69" s="9" t="s">
        <v>6</v>
      </c>
      <c r="D69" s="9">
        <v>10</v>
      </c>
      <c r="E69" s="10">
        <v>2</v>
      </c>
      <c r="F69" s="10">
        <v>20</v>
      </c>
      <c r="G69" s="10"/>
      <c r="H69" s="10"/>
      <c r="I69" s="47">
        <f t="shared" si="6"/>
        <v>32</v>
      </c>
      <c r="J69" s="39"/>
      <c r="K69" s="12">
        <f t="shared" si="7"/>
        <v>0</v>
      </c>
      <c r="L69" s="9">
        <v>23</v>
      </c>
      <c r="M69" s="61">
        <f t="shared" si="8"/>
        <v>0</v>
      </c>
    </row>
    <row r="70" spans="1:13" s="4" customFormat="1" ht="14" outlineLevel="1">
      <c r="A70" s="7" t="s">
        <v>124</v>
      </c>
      <c r="B70" s="23" t="s">
        <v>149</v>
      </c>
      <c r="C70" s="7" t="s">
        <v>6</v>
      </c>
      <c r="D70" s="7">
        <v>20</v>
      </c>
      <c r="E70" s="10">
        <v>27</v>
      </c>
      <c r="F70" s="10">
        <v>20</v>
      </c>
      <c r="G70" s="10">
        <v>50</v>
      </c>
      <c r="H70" s="24"/>
      <c r="I70" s="47">
        <f t="shared" si="6"/>
        <v>117</v>
      </c>
      <c r="J70" s="15"/>
      <c r="K70" s="12">
        <f t="shared" si="7"/>
        <v>0</v>
      </c>
      <c r="L70" s="7">
        <v>23</v>
      </c>
      <c r="M70" s="61">
        <f t="shared" si="8"/>
        <v>0</v>
      </c>
    </row>
    <row r="71" spans="1:13" s="4" customFormat="1" ht="14" outlineLevel="1">
      <c r="A71" s="9" t="s">
        <v>125</v>
      </c>
      <c r="B71" s="19" t="s">
        <v>150</v>
      </c>
      <c r="C71" s="9" t="s">
        <v>6</v>
      </c>
      <c r="D71" s="9">
        <v>20</v>
      </c>
      <c r="E71" s="10">
        <v>3</v>
      </c>
      <c r="F71" s="10">
        <v>20</v>
      </c>
      <c r="G71" s="10">
        <v>35</v>
      </c>
      <c r="H71" s="10">
        <v>25</v>
      </c>
      <c r="I71" s="47">
        <f t="shared" si="6"/>
        <v>103</v>
      </c>
      <c r="J71" s="15"/>
      <c r="K71" s="12">
        <f t="shared" si="7"/>
        <v>0</v>
      </c>
      <c r="L71" s="9">
        <v>23</v>
      </c>
      <c r="M71" s="61">
        <f t="shared" si="8"/>
        <v>0</v>
      </c>
    </row>
    <row r="72" spans="1:13" s="4" customFormat="1" ht="14" outlineLevel="1">
      <c r="A72" s="7" t="s">
        <v>126</v>
      </c>
      <c r="B72" s="23" t="s">
        <v>147</v>
      </c>
      <c r="C72" s="7" t="s">
        <v>6</v>
      </c>
      <c r="D72" s="7">
        <v>30</v>
      </c>
      <c r="E72" s="10">
        <v>27</v>
      </c>
      <c r="F72" s="10">
        <v>10</v>
      </c>
      <c r="G72" s="10">
        <v>10</v>
      </c>
      <c r="H72" s="24">
        <v>28</v>
      </c>
      <c r="I72" s="47">
        <f t="shared" si="6"/>
        <v>105</v>
      </c>
      <c r="J72" s="15"/>
      <c r="K72" s="12">
        <f t="shared" si="7"/>
        <v>0</v>
      </c>
      <c r="L72" s="7">
        <v>23</v>
      </c>
      <c r="M72" s="61">
        <f t="shared" si="8"/>
        <v>0</v>
      </c>
    </row>
    <row r="73" spans="1:13" s="4" customFormat="1" ht="14" outlineLevel="1">
      <c r="A73" s="9" t="s">
        <v>127</v>
      </c>
      <c r="B73" s="23" t="s">
        <v>148</v>
      </c>
      <c r="C73" s="7" t="s">
        <v>6</v>
      </c>
      <c r="D73" s="7">
        <v>30</v>
      </c>
      <c r="E73" s="10">
        <v>18</v>
      </c>
      <c r="F73" s="10">
        <v>20</v>
      </c>
      <c r="G73" s="10">
        <v>120</v>
      </c>
      <c r="H73" s="24">
        <v>80</v>
      </c>
      <c r="I73" s="47">
        <f t="shared" si="6"/>
        <v>268</v>
      </c>
      <c r="J73" s="15"/>
      <c r="K73" s="12">
        <f t="shared" si="7"/>
        <v>0</v>
      </c>
      <c r="L73" s="7">
        <v>23</v>
      </c>
      <c r="M73" s="61">
        <f t="shared" si="8"/>
        <v>0</v>
      </c>
    </row>
    <row r="74" spans="1:13" s="4" customFormat="1" ht="14" outlineLevel="1">
      <c r="A74" s="7" t="s">
        <v>128</v>
      </c>
      <c r="B74" s="19" t="s">
        <v>165</v>
      </c>
      <c r="C74" s="9" t="s">
        <v>7</v>
      </c>
      <c r="D74" s="9"/>
      <c r="E74" s="10">
        <v>1</v>
      </c>
      <c r="F74" s="10">
        <v>0</v>
      </c>
      <c r="G74" s="10"/>
      <c r="H74" s="10">
        <v>1</v>
      </c>
      <c r="I74" s="47">
        <f t="shared" si="6"/>
        <v>2</v>
      </c>
      <c r="J74" s="15"/>
      <c r="K74" s="12">
        <f t="shared" si="7"/>
        <v>0</v>
      </c>
      <c r="L74" s="9">
        <v>23</v>
      </c>
      <c r="M74" s="61">
        <f t="shared" si="8"/>
        <v>0</v>
      </c>
    </row>
    <row r="75" spans="1:13" s="4" customFormat="1" ht="15.75" customHeight="1" outlineLevel="1">
      <c r="A75" s="9" t="s">
        <v>129</v>
      </c>
      <c r="B75" s="19" t="s">
        <v>46</v>
      </c>
      <c r="C75" s="9" t="s">
        <v>7</v>
      </c>
      <c r="D75" s="9">
        <v>50</v>
      </c>
      <c r="E75" s="10"/>
      <c r="F75" s="10">
        <v>5</v>
      </c>
      <c r="G75" s="10">
        <v>70</v>
      </c>
      <c r="H75" s="10">
        <v>70</v>
      </c>
      <c r="I75" s="47">
        <f t="shared" si="6"/>
        <v>195</v>
      </c>
      <c r="J75" s="15"/>
      <c r="K75" s="12">
        <f t="shared" si="7"/>
        <v>0</v>
      </c>
      <c r="L75" s="9">
        <v>23</v>
      </c>
      <c r="M75" s="61">
        <f t="shared" si="8"/>
        <v>0</v>
      </c>
    </row>
    <row r="76" spans="1:13" ht="14.25" customHeight="1" thickBot="1">
      <c r="A76" s="35"/>
      <c r="B76" s="50"/>
      <c r="C76" s="17"/>
      <c r="D76" s="17"/>
      <c r="E76" s="21"/>
      <c r="F76" s="42" t="s">
        <v>120</v>
      </c>
      <c r="G76" s="18"/>
      <c r="H76" s="43"/>
      <c r="I76" s="18" t="s">
        <v>119</v>
      </c>
      <c r="J76" s="40"/>
      <c r="K76" s="36">
        <f>SUM(K3:K75)</f>
        <v>0</v>
      </c>
      <c r="L76" s="17"/>
      <c r="M76" s="37">
        <f>SUM(M3:M75)</f>
        <v>0</v>
      </c>
    </row>
    <row r="77" spans="1:13" ht="14.25" customHeight="1">
      <c r="A77" s="35"/>
      <c r="B77" s="51" t="s">
        <v>144</v>
      </c>
      <c r="C77" s="18" t="s">
        <v>133</v>
      </c>
      <c r="D77" s="52"/>
      <c r="E77" s="21"/>
      <c r="F77" s="21" t="s">
        <v>134</v>
      </c>
      <c r="G77" s="52"/>
      <c r="H77" s="43"/>
      <c r="I77" s="18"/>
      <c r="J77" s="40"/>
      <c r="K77" s="53"/>
      <c r="L77" s="17"/>
      <c r="M77" s="54"/>
    </row>
    <row r="78" spans="1:13" s="2" customFormat="1" ht="14.25" customHeight="1">
      <c r="A78" s="55"/>
      <c r="B78" s="51" t="s">
        <v>29</v>
      </c>
      <c r="C78" s="18" t="s">
        <v>133</v>
      </c>
      <c r="D78" s="52"/>
      <c r="E78" s="22"/>
      <c r="F78" s="21" t="s">
        <v>134</v>
      </c>
      <c r="G78" s="52"/>
      <c r="H78" s="56"/>
      <c r="I78" s="18"/>
      <c r="J78" s="22"/>
      <c r="K78" s="53"/>
      <c r="L78" s="18"/>
      <c r="M78" s="53"/>
    </row>
    <row r="79" spans="1:13" ht="14.25" customHeight="1">
      <c r="A79" s="35"/>
      <c r="B79" s="51" t="s">
        <v>30</v>
      </c>
      <c r="C79" s="18" t="s">
        <v>133</v>
      </c>
      <c r="D79" s="52"/>
      <c r="E79" s="22"/>
      <c r="F79" s="21" t="s">
        <v>134</v>
      </c>
      <c r="G79" s="52"/>
      <c r="H79" s="43"/>
      <c r="I79" s="18"/>
      <c r="J79" s="40"/>
      <c r="K79" s="53"/>
      <c r="L79" s="17"/>
      <c r="M79" s="54"/>
    </row>
    <row r="80" spans="1:13" ht="14.25" customHeight="1">
      <c r="A80" s="35"/>
      <c r="B80" s="51" t="s">
        <v>31</v>
      </c>
      <c r="C80" s="18" t="s">
        <v>133</v>
      </c>
      <c r="D80" s="52"/>
      <c r="E80" s="22"/>
      <c r="F80" s="21" t="s">
        <v>134</v>
      </c>
      <c r="G80" s="52"/>
      <c r="H80" s="43"/>
      <c r="I80" s="18"/>
      <c r="J80" s="40"/>
      <c r="K80" s="53"/>
      <c r="L80" s="17"/>
      <c r="M80" s="54"/>
    </row>
    <row r="81" spans="1:13" ht="14.25" customHeight="1">
      <c r="A81" s="35"/>
      <c r="B81" s="51" t="s">
        <v>32</v>
      </c>
      <c r="C81" s="18" t="s">
        <v>133</v>
      </c>
      <c r="D81" s="52"/>
      <c r="E81" s="22"/>
      <c r="F81" s="21" t="s">
        <v>134</v>
      </c>
      <c r="G81" s="52"/>
      <c r="H81" s="43"/>
      <c r="I81" s="18"/>
      <c r="J81" s="40"/>
      <c r="K81" s="53"/>
      <c r="L81" s="17"/>
      <c r="M81" s="54"/>
    </row>
    <row r="82" spans="1:13">
      <c r="G82" s="52"/>
    </row>
  </sheetData>
  <mergeCells count="1">
    <mergeCell ref="A1:M1"/>
  </mergeCells>
  <phoneticPr fontId="0" type="noConversion"/>
  <pageMargins left="0.23622047244094491" right="0.23622047244094491" top="0.19685039370078741" bottom="0.15748031496062992" header="0" footer="0"/>
  <pageSetup paperSize="9" orientation="landscape" horizontalDpi="4294967295" verticalDpi="4294967295"/>
  <headerFooter alignWithMargins="0"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WODNIK UG Praga Południe</dc:creator>
  <cp:lastModifiedBy>Microsoft Office User</cp:lastModifiedBy>
  <cp:lastPrinted>2021-06-25T09:35:48Z</cp:lastPrinted>
  <dcterms:created xsi:type="dcterms:W3CDTF">1999-11-26T15:51:06Z</dcterms:created>
  <dcterms:modified xsi:type="dcterms:W3CDTF">2022-01-04T16:24:12Z</dcterms:modified>
</cp:coreProperties>
</file>